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Trade\Livestock Exports for website\"/>
    </mc:Choice>
  </mc:AlternateContent>
  <xr:revisionPtr revIDLastSave="0" documentId="13_ncr:1_{0A4FFC02-A423-4263-A1B0-3A5DB5C51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antity Livestock Exports" sheetId="1" r:id="rId1"/>
    <sheet name="Value Livestock Exports" sheetId="2" r:id="rId2"/>
    <sheet name="Charts" sheetId="4" r:id="rId3"/>
    <sheet name="Price per head" sheetId="7" state="hidden" r:id="rId4"/>
    <sheet name="tblQuantity" sheetId="6" state="hidden" r:id="rId5"/>
    <sheet name="tblValue" sheetId="3" state="hidden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3" i="7" l="1"/>
  <c r="G113" i="7"/>
  <c r="D113" i="7"/>
  <c r="B113" i="7"/>
  <c r="C113" i="7"/>
  <c r="E113" i="7"/>
  <c r="F113" i="7"/>
  <c r="H113" i="7"/>
  <c r="I113" i="7"/>
  <c r="B112" i="7"/>
  <c r="C112" i="7"/>
  <c r="E112" i="7"/>
  <c r="F112" i="7"/>
  <c r="H112" i="7"/>
  <c r="I112" i="7"/>
  <c r="B111" i="7"/>
  <c r="C111" i="7"/>
  <c r="D111" i="7" s="1"/>
  <c r="E111" i="7"/>
  <c r="F111" i="7"/>
  <c r="H111" i="7"/>
  <c r="I111" i="7"/>
  <c r="G104" i="7"/>
  <c r="G105" i="7"/>
  <c r="D99" i="7"/>
  <c r="D100" i="7"/>
  <c r="D101" i="7"/>
  <c r="D102" i="7"/>
  <c r="D103" i="7"/>
  <c r="D104" i="7"/>
  <c r="D105" i="7"/>
  <c r="B110" i="7"/>
  <c r="C110" i="7"/>
  <c r="D110" i="7" s="1"/>
  <c r="E110" i="7"/>
  <c r="F110" i="7"/>
  <c r="G110" i="7" s="1"/>
  <c r="H110" i="7"/>
  <c r="I110" i="7"/>
  <c r="B108" i="7"/>
  <c r="B109" i="7"/>
  <c r="C108" i="7"/>
  <c r="D108" i="7" s="1"/>
  <c r="C109" i="7"/>
  <c r="D109" i="7" s="1"/>
  <c r="E108" i="7"/>
  <c r="G108" i="7" s="1"/>
  <c r="E109" i="7"/>
  <c r="F108" i="7"/>
  <c r="F109" i="7"/>
  <c r="H108" i="7"/>
  <c r="H109" i="7"/>
  <c r="I108" i="7"/>
  <c r="I109" i="7"/>
  <c r="B99" i="7"/>
  <c r="B100" i="7"/>
  <c r="B101" i="7"/>
  <c r="B102" i="7"/>
  <c r="B103" i="7"/>
  <c r="B104" i="7"/>
  <c r="B105" i="7"/>
  <c r="B106" i="7"/>
  <c r="B107" i="7"/>
  <c r="C99" i="7"/>
  <c r="C100" i="7"/>
  <c r="C101" i="7"/>
  <c r="C102" i="7"/>
  <c r="C103" i="7"/>
  <c r="C104" i="7"/>
  <c r="C105" i="7"/>
  <c r="C106" i="7"/>
  <c r="D106" i="7" s="1"/>
  <c r="C107" i="7"/>
  <c r="D107" i="7" s="1"/>
  <c r="E99" i="7"/>
  <c r="G99" i="7" s="1"/>
  <c r="E100" i="7"/>
  <c r="G100" i="7" s="1"/>
  <c r="E101" i="7"/>
  <c r="E102" i="7"/>
  <c r="G102" i="7" s="1"/>
  <c r="E103" i="7"/>
  <c r="E104" i="7"/>
  <c r="E105" i="7"/>
  <c r="E106" i="7"/>
  <c r="E107" i="7"/>
  <c r="F99" i="7"/>
  <c r="F100" i="7"/>
  <c r="F101" i="7"/>
  <c r="F102" i="7"/>
  <c r="F103" i="7"/>
  <c r="G103" i="7" s="1"/>
  <c r="F104" i="7"/>
  <c r="F105" i="7"/>
  <c r="F106" i="7"/>
  <c r="G106" i="7" s="1"/>
  <c r="F107" i="7"/>
  <c r="H99" i="7"/>
  <c r="J99" i="7" s="1"/>
  <c r="H100" i="7"/>
  <c r="J100" i="7" s="1"/>
  <c r="H101" i="7"/>
  <c r="J101" i="7" s="1"/>
  <c r="H102" i="7"/>
  <c r="J102" i="7" s="1"/>
  <c r="H103" i="7"/>
  <c r="J103" i="7" s="1"/>
  <c r="H104" i="7"/>
  <c r="H105" i="7"/>
  <c r="H106" i="7"/>
  <c r="H107" i="7"/>
  <c r="I99" i="7"/>
  <c r="I100" i="7"/>
  <c r="I101" i="7"/>
  <c r="I102" i="7"/>
  <c r="I103" i="7"/>
  <c r="I104" i="7"/>
  <c r="I105" i="7"/>
  <c r="I106" i="7"/>
  <c r="I107" i="7"/>
  <c r="B98" i="7"/>
  <c r="C98" i="7"/>
  <c r="D98" i="7" s="1"/>
  <c r="E98" i="7"/>
  <c r="F98" i="7"/>
  <c r="H98" i="7"/>
  <c r="I98" i="7"/>
  <c r="J98" i="7" s="1"/>
  <c r="G97" i="7"/>
  <c r="B97" i="7"/>
  <c r="C97" i="7"/>
  <c r="E97" i="7"/>
  <c r="F97" i="7"/>
  <c r="H97" i="7"/>
  <c r="I97" i="7"/>
  <c r="J97" i="7" s="1"/>
  <c r="B96" i="7"/>
  <c r="D96" i="7" s="1"/>
  <c r="C96" i="7"/>
  <c r="E96" i="7"/>
  <c r="F96" i="7"/>
  <c r="H96" i="7"/>
  <c r="I96" i="7"/>
  <c r="J96" i="7" s="1"/>
  <c r="B95" i="7"/>
  <c r="C95" i="7"/>
  <c r="D95" i="7" s="1"/>
  <c r="E95" i="7"/>
  <c r="F95" i="7"/>
  <c r="G95" i="7" s="1"/>
  <c r="H95" i="7"/>
  <c r="I95" i="7"/>
  <c r="B93" i="7"/>
  <c r="B94" i="7"/>
  <c r="C93" i="7"/>
  <c r="C94" i="7"/>
  <c r="E93" i="7"/>
  <c r="E94" i="7"/>
  <c r="F93" i="7"/>
  <c r="G93" i="7" s="1"/>
  <c r="F94" i="7"/>
  <c r="G94" i="7" s="1"/>
  <c r="H93" i="7"/>
  <c r="H94" i="7"/>
  <c r="I93" i="7"/>
  <c r="I94" i="7"/>
  <c r="J112" i="7" l="1"/>
  <c r="G112" i="7"/>
  <c r="J111" i="7"/>
  <c r="D112" i="7"/>
  <c r="G101" i="7"/>
  <c r="J110" i="7"/>
  <c r="J106" i="7"/>
  <c r="J107" i="7"/>
  <c r="J108" i="7"/>
  <c r="J105" i="7"/>
  <c r="G107" i="7"/>
  <c r="J109" i="7"/>
  <c r="G98" i="7"/>
  <c r="J104" i="7"/>
  <c r="G109" i="7"/>
  <c r="G111" i="7"/>
  <c r="G96" i="7"/>
  <c r="D97" i="7"/>
  <c r="J95" i="7"/>
  <c r="D94" i="7"/>
  <c r="D93" i="7"/>
  <c r="J94" i="7"/>
  <c r="J93" i="7"/>
  <c r="B92" i="7"/>
  <c r="C92" i="7"/>
  <c r="E92" i="7"/>
  <c r="F92" i="7"/>
  <c r="H92" i="7"/>
  <c r="I92" i="7"/>
  <c r="J92" i="7" l="1"/>
  <c r="D92" i="7"/>
  <c r="G92" i="7"/>
  <c r="B91" i="7"/>
  <c r="C91" i="7"/>
  <c r="E91" i="7"/>
  <c r="F91" i="7"/>
  <c r="H91" i="7"/>
  <c r="I91" i="7"/>
  <c r="J91" i="7" l="1"/>
  <c r="D91" i="7"/>
  <c r="G91" i="7"/>
  <c r="N250" i="2"/>
  <c r="B90" i="7"/>
  <c r="C90" i="7"/>
  <c r="E90" i="7"/>
  <c r="F90" i="7"/>
  <c r="G90" i="7" s="1"/>
  <c r="H90" i="7"/>
  <c r="I90" i="7"/>
  <c r="J90" i="7" l="1"/>
  <c r="D90" i="7"/>
  <c r="B89" i="7"/>
  <c r="C89" i="7"/>
  <c r="E89" i="7"/>
  <c r="F89" i="7"/>
  <c r="H89" i="7"/>
  <c r="I89" i="7"/>
  <c r="D89" i="7" l="1"/>
  <c r="G89" i="7"/>
  <c r="J89" i="7"/>
  <c r="B88" i="7"/>
  <c r="C88" i="7"/>
  <c r="E88" i="7"/>
  <c r="F88" i="7"/>
  <c r="G88" i="7" s="1"/>
  <c r="H88" i="7"/>
  <c r="I88" i="7"/>
  <c r="J88" i="7" l="1"/>
  <c r="D88" i="7"/>
  <c r="B87" i="7"/>
  <c r="C87" i="7"/>
  <c r="E87" i="7"/>
  <c r="F87" i="7"/>
  <c r="G87" i="7" s="1"/>
  <c r="H87" i="7"/>
  <c r="I87" i="7"/>
  <c r="J87" i="7" l="1"/>
  <c r="D87" i="7"/>
  <c r="B86" i="7"/>
  <c r="C86" i="7"/>
  <c r="E86" i="7"/>
  <c r="F86" i="7"/>
  <c r="H86" i="7"/>
  <c r="I86" i="7"/>
  <c r="J86" i="7" s="1"/>
  <c r="D86" i="7" l="1"/>
  <c r="G86" i="7"/>
  <c r="B85" i="7"/>
  <c r="C85" i="7"/>
  <c r="E85" i="7"/>
  <c r="F85" i="7"/>
  <c r="H85" i="7"/>
  <c r="I85" i="7"/>
  <c r="J85" i="7" s="1"/>
  <c r="D85" i="7" l="1"/>
  <c r="G85" i="7"/>
  <c r="B84" i="7"/>
  <c r="C84" i="7"/>
  <c r="D84" i="7" s="1"/>
  <c r="E84" i="7"/>
  <c r="F84" i="7"/>
  <c r="G84" i="7" s="1"/>
  <c r="H84" i="7"/>
  <c r="I84" i="7"/>
  <c r="J84" i="7" l="1"/>
  <c r="M2" i="7"/>
  <c r="B82" i="7"/>
  <c r="C82" i="7"/>
  <c r="E82" i="7"/>
  <c r="F82" i="7"/>
  <c r="H82" i="7"/>
  <c r="I82" i="7"/>
  <c r="B83" i="7"/>
  <c r="C83" i="7"/>
  <c r="D83" i="7"/>
  <c r="E83" i="7"/>
  <c r="F83" i="7"/>
  <c r="H83" i="7"/>
  <c r="I83" i="7"/>
  <c r="G83" i="7" l="1"/>
  <c r="G82" i="7"/>
  <c r="J83" i="7"/>
  <c r="J82" i="7"/>
  <c r="D82" i="7"/>
  <c r="M4" i="7"/>
  <c r="C3" i="4" s="1"/>
  <c r="B81" i="7"/>
  <c r="C81" i="7"/>
  <c r="E81" i="7"/>
  <c r="F81" i="7"/>
  <c r="H81" i="7"/>
  <c r="I81" i="7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H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J16" i="7" s="1"/>
  <c r="H17" i="7"/>
  <c r="H18" i="7"/>
  <c r="H19" i="7"/>
  <c r="H20" i="7"/>
  <c r="H21" i="7"/>
  <c r="H22" i="7"/>
  <c r="H23" i="7"/>
  <c r="H24" i="7"/>
  <c r="H25" i="7"/>
  <c r="H26" i="7"/>
  <c r="J26" i="7" s="1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G47" i="7" s="1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G63" i="7" s="1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C2" i="7"/>
  <c r="C3" i="7"/>
  <c r="C4" i="7"/>
  <c r="C5" i="7"/>
  <c r="D5" i="7" s="1"/>
  <c r="C6" i="7"/>
  <c r="C7" i="7"/>
  <c r="C8" i="7"/>
  <c r="C9" i="7"/>
  <c r="C10" i="7"/>
  <c r="C11" i="7"/>
  <c r="D11" i="7" s="1"/>
  <c r="C12" i="7"/>
  <c r="C13" i="7"/>
  <c r="C14" i="7"/>
  <c r="C15" i="7"/>
  <c r="C16" i="7"/>
  <c r="C17" i="7"/>
  <c r="D17" i="7" s="1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D33" i="7" s="1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D49" i="7" s="1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D65" i="7" s="1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D80" i="7" s="1"/>
  <c r="B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J17" i="7" l="1"/>
  <c r="D66" i="7"/>
  <c r="D50" i="7"/>
  <c r="D34" i="7"/>
  <c r="D18" i="7"/>
  <c r="D2" i="7"/>
  <c r="G64" i="7"/>
  <c r="J27" i="7"/>
  <c r="J11" i="7"/>
  <c r="D60" i="7"/>
  <c r="D44" i="7"/>
  <c r="D28" i="7"/>
  <c r="G4" i="7"/>
  <c r="D36" i="7"/>
  <c r="G34" i="7"/>
  <c r="J58" i="7"/>
  <c r="J57" i="7"/>
  <c r="D58" i="7"/>
  <c r="D26" i="7"/>
  <c r="G72" i="7"/>
  <c r="G56" i="7"/>
  <c r="G40" i="7"/>
  <c r="G24" i="7"/>
  <c r="G8" i="7"/>
  <c r="J49" i="7"/>
  <c r="D52" i="7"/>
  <c r="D4" i="7"/>
  <c r="G18" i="7"/>
  <c r="J59" i="7"/>
  <c r="J73" i="7"/>
  <c r="J55" i="7"/>
  <c r="D42" i="7"/>
  <c r="D20" i="7"/>
  <c r="G50" i="7"/>
  <c r="J48" i="7"/>
  <c r="D10" i="7"/>
  <c r="G80" i="7"/>
  <c r="G79" i="7"/>
  <c r="J81" i="7"/>
  <c r="D74" i="7"/>
  <c r="G3" i="7"/>
  <c r="J20" i="7"/>
  <c r="J4" i="7"/>
  <c r="J19" i="7"/>
  <c r="J3" i="7"/>
  <c r="G48" i="7"/>
  <c r="G32" i="7"/>
  <c r="G16" i="7"/>
  <c r="J78" i="7"/>
  <c r="J62" i="7"/>
  <c r="J46" i="7"/>
  <c r="J18" i="7"/>
  <c r="J2" i="7"/>
  <c r="G31" i="7"/>
  <c r="G15" i="7"/>
  <c r="J77" i="7"/>
  <c r="J61" i="7"/>
  <c r="J45" i="7"/>
  <c r="G58" i="7"/>
  <c r="G42" i="7"/>
  <c r="G26" i="7"/>
  <c r="G10" i="7"/>
  <c r="J25" i="7"/>
  <c r="J9" i="7"/>
  <c r="J56" i="7"/>
  <c r="J23" i="7"/>
  <c r="J7" i="7"/>
  <c r="D64" i="7"/>
  <c r="D48" i="7"/>
  <c r="D32" i="7"/>
  <c r="D16" i="7"/>
  <c r="D47" i="7"/>
  <c r="D31" i="7"/>
  <c r="D15" i="7"/>
  <c r="D46" i="7"/>
  <c r="D30" i="7"/>
  <c r="D14" i="7"/>
  <c r="G60" i="7"/>
  <c r="G44" i="7"/>
  <c r="D77" i="7"/>
  <c r="D81" i="7"/>
  <c r="D12" i="7"/>
  <c r="D59" i="7"/>
  <c r="D43" i="7"/>
  <c r="D27" i="7"/>
  <c r="G57" i="7"/>
  <c r="G41" i="7"/>
  <c r="G25" i="7"/>
  <c r="G9" i="7"/>
  <c r="D73" i="7"/>
  <c r="D57" i="7"/>
  <c r="D41" i="7"/>
  <c r="D71" i="7"/>
  <c r="G52" i="7"/>
  <c r="G36" i="7"/>
  <c r="G20" i="7"/>
  <c r="D53" i="7"/>
  <c r="D37" i="7"/>
  <c r="D21" i="7"/>
  <c r="G51" i="7"/>
  <c r="G35" i="7"/>
  <c r="G19" i="7"/>
  <c r="G2" i="7"/>
  <c r="D67" i="7"/>
  <c r="D51" i="7"/>
  <c r="D35" i="7"/>
  <c r="D19" i="7"/>
  <c r="D3" i="7"/>
  <c r="G65" i="7"/>
  <c r="G49" i="7"/>
  <c r="G33" i="7"/>
  <c r="G17" i="7"/>
  <c r="J63" i="7"/>
  <c r="J47" i="7"/>
  <c r="G78" i="7"/>
  <c r="G62" i="7"/>
  <c r="G46" i="7"/>
  <c r="G30" i="7"/>
  <c r="G14" i="7"/>
  <c r="J76" i="7"/>
  <c r="J60" i="7"/>
  <c r="J44" i="7"/>
  <c r="G61" i="7"/>
  <c r="G45" i="7"/>
  <c r="G29" i="7"/>
  <c r="G13" i="7"/>
  <c r="J31" i="7"/>
  <c r="J15" i="7"/>
  <c r="G28" i="7"/>
  <c r="G12" i="7"/>
  <c r="J30" i="7"/>
  <c r="J14" i="7"/>
  <c r="D61" i="7"/>
  <c r="D45" i="7"/>
  <c r="D29" i="7"/>
  <c r="D13" i="7"/>
  <c r="G75" i="7"/>
  <c r="G59" i="7"/>
  <c r="G43" i="7"/>
  <c r="G27" i="7"/>
  <c r="G11" i="7"/>
  <c r="J29" i="7"/>
  <c r="J13" i="7"/>
  <c r="J28" i="7"/>
  <c r="J12" i="7"/>
  <c r="G73" i="7"/>
  <c r="J70" i="7"/>
  <c r="J54" i="7"/>
  <c r="J10" i="7"/>
  <c r="D25" i="7"/>
  <c r="D9" i="7"/>
  <c r="G71" i="7"/>
  <c r="G55" i="7"/>
  <c r="G39" i="7"/>
  <c r="G23" i="7"/>
  <c r="G7" i="7"/>
  <c r="J69" i="7"/>
  <c r="J53" i="7"/>
  <c r="D72" i="7"/>
  <c r="D56" i="7"/>
  <c r="D40" i="7"/>
  <c r="D24" i="7"/>
  <c r="D8" i="7"/>
  <c r="G70" i="7"/>
  <c r="G54" i="7"/>
  <c r="G38" i="7"/>
  <c r="G22" i="7"/>
  <c r="G6" i="7"/>
  <c r="J68" i="7"/>
  <c r="J52" i="7"/>
  <c r="J24" i="7"/>
  <c r="J8" i="7"/>
  <c r="D55" i="7"/>
  <c r="D39" i="7"/>
  <c r="D23" i="7"/>
  <c r="D7" i="7"/>
  <c r="G69" i="7"/>
  <c r="G53" i="7"/>
  <c r="G37" i="7"/>
  <c r="G21" i="7"/>
  <c r="G5" i="7"/>
  <c r="J67" i="7"/>
  <c r="J51" i="7"/>
  <c r="D54" i="7"/>
  <c r="D38" i="7"/>
  <c r="D22" i="7"/>
  <c r="D6" i="7"/>
  <c r="G68" i="7"/>
  <c r="J50" i="7"/>
  <c r="J22" i="7"/>
  <c r="J6" i="7"/>
  <c r="D69" i="7"/>
  <c r="G67" i="7"/>
  <c r="J65" i="7"/>
  <c r="J21" i="7"/>
  <c r="J5" i="7"/>
  <c r="J79" i="7"/>
  <c r="G76" i="7"/>
  <c r="D78" i="7"/>
  <c r="J80" i="7"/>
  <c r="J75" i="7"/>
  <c r="D62" i="7"/>
  <c r="J74" i="7"/>
  <c r="J64" i="7"/>
  <c r="G74" i="7"/>
  <c r="D75" i="7"/>
  <c r="J71" i="7"/>
  <c r="D68" i="7"/>
  <c r="G66" i="7"/>
  <c r="D70" i="7"/>
  <c r="J66" i="7"/>
  <c r="D79" i="7"/>
  <c r="D63" i="7"/>
  <c r="G77" i="7"/>
  <c r="G81" i="7"/>
  <c r="D76" i="7"/>
  <c r="J72" i="7"/>
  <c r="M163" i="3" l="1"/>
  <c r="I43" i="7" s="1"/>
  <c r="J43" i="7" s="1"/>
  <c r="M162" i="3"/>
  <c r="I42" i="7" s="1"/>
  <c r="J42" i="7" s="1"/>
  <c r="M161" i="3"/>
  <c r="I41" i="7" s="1"/>
  <c r="J41" i="7" s="1"/>
  <c r="M160" i="3"/>
  <c r="I40" i="7" s="1"/>
  <c r="J40" i="7" s="1"/>
  <c r="M159" i="3"/>
  <c r="I39" i="7" s="1"/>
  <c r="J39" i="7" s="1"/>
  <c r="M158" i="3"/>
  <c r="I38" i="7" s="1"/>
  <c r="J38" i="7" s="1"/>
  <c r="M157" i="3"/>
  <c r="I37" i="7" s="1"/>
  <c r="J37" i="7" s="1"/>
  <c r="M156" i="3"/>
  <c r="I36" i="7" s="1"/>
  <c r="J36" i="7" s="1"/>
  <c r="M155" i="3"/>
  <c r="I35" i="7" s="1"/>
  <c r="J35" i="7" s="1"/>
  <c r="M154" i="3"/>
  <c r="I34" i="7" s="1"/>
  <c r="J34" i="7" s="1"/>
  <c r="M153" i="3"/>
  <c r="I33" i="7" s="1"/>
  <c r="J33" i="7" s="1"/>
  <c r="M152" i="3"/>
  <c r="I32" i="7" s="1"/>
  <c r="J32" i="7" s="1"/>
</calcChain>
</file>

<file path=xl/sharedStrings.xml><?xml version="1.0" encoding="utf-8"?>
<sst xmlns="http://schemas.openxmlformats.org/spreadsheetml/2006/main" count="598" uniqueCount="63">
  <si>
    <t>Foresight and Analysis</t>
  </si>
  <si>
    <t>http://www.gov.mb.ca/agriculture/market-prices-and-statistics/index.html</t>
  </si>
  <si>
    <t>Quantity of Manitoba Livestock Exports</t>
  </si>
  <si>
    <t>Number of Animals</t>
  </si>
  <si>
    <t>Cattle</t>
  </si>
  <si>
    <t>Hogs</t>
  </si>
  <si>
    <t>Sheep</t>
  </si>
  <si>
    <t>Goats</t>
  </si>
  <si>
    <t>Bison</t>
  </si>
  <si>
    <t>Slaughter Steers and Heifers</t>
  </si>
  <si>
    <t>Slaughter Cows and Bulls</t>
  </si>
  <si>
    <t>Feeders and Calves</t>
  </si>
  <si>
    <t>Breeding Cattle</t>
  </si>
  <si>
    <t>Total Cattle</t>
  </si>
  <si>
    <t>Breeding</t>
  </si>
  <si>
    <t>Feeder</t>
  </si>
  <si>
    <t>Slaughter</t>
  </si>
  <si>
    <t>Pigs Total</t>
  </si>
  <si>
    <t>Total Sheep</t>
  </si>
  <si>
    <t>Total Goats</t>
  </si>
  <si>
    <t>Total Bison</t>
  </si>
  <si>
    <t>2006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</si>
  <si>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</si>
  <si>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</si>
  <si>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</si>
  <si>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</si>
  <si>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</si>
  <si>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</si>
  <si>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</si>
  <si>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</si>
  <si>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</si>
  <si>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</si>
  <si>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</si>
  <si>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</si>
  <si>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</si>
  <si>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</si>
  <si>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</si>
  <si>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</si>
  <si>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</si>
  <si>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</si>
  <si>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</si>
  <si>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</si>
  <si>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</si>
  <si>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Value of Manitoba Livestock Exports</t>
  </si>
  <si>
    <t>Canadian Dollars</t>
  </si>
  <si>
    <t xml:space="preserve">Goats </t>
  </si>
  <si>
    <t>Source: CATSNET, AAFC</t>
  </si>
  <si>
    <t>Year</t>
  </si>
  <si>
    <t>Total Pigs</t>
  </si>
  <si>
    <t>Total cattle Q</t>
  </si>
  <si>
    <t>Total cattle V</t>
  </si>
  <si>
    <t>Total Cattle P</t>
  </si>
  <si>
    <t>Total Pig Q</t>
  </si>
  <si>
    <t>Total Pig V</t>
  </si>
  <si>
    <t>Total Pig P</t>
  </si>
  <si>
    <t>Total Bison P</t>
  </si>
  <si>
    <t>Total Bison Q</t>
  </si>
  <si>
    <t>Total Bison V</t>
  </si>
  <si>
    <t>last available month:</t>
  </si>
  <si>
    <t>month code</t>
  </si>
  <si>
    <t>month</t>
  </si>
  <si>
    <t>Manitoba Agriculture, Foresight and Analysis</t>
  </si>
  <si>
    <t>Updated: 2025-06-10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</si>
</sst>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u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 tint="0.34998626667073579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37">
    <xf numFmtId="0" fontId="0" fillId="0" borderId="0" xfId="0"/>
    <xf numFmtId="0" fontId="2" fillId="2" borderId="0" xfId="1" applyFont="1" applyFill="1" applyAlignment="1">
      <alignment vertical="top"/>
    </xf>
    <xf numFmtId="0" fontId="3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2" applyFont="1" applyFill="1" applyAlignment="1" applyProtection="1">
      <alignment vertical="center" wrapText="1"/>
    </xf>
    <xf numFmtId="0" fontId="3" fillId="2" borderId="0" xfId="0" applyFont="1" applyFill="1" applyAlignment="1">
      <alignment vertical="center"/>
    </xf>
    <xf numFmtId="0" fontId="6" fillId="2" borderId="0" xfId="2" applyNumberFormat="1" applyFont="1" applyFill="1" applyBorder="1" applyAlignment="1" applyProtection="1">
      <alignment vertical="center"/>
    </xf>
    <xf numFmtId="0" fontId="7" fillId="2" borderId="0" xfId="1" applyFont="1" applyFill="1"/>
    <xf numFmtId="0" fontId="8" fillId="2" borderId="1" xfId="0" applyFont="1" applyFill="1" applyBorder="1" applyAlignment="1">
      <alignment vertical="top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top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top" wrapText="1"/>
    </xf>
    <xf numFmtId="0" fontId="8" fillId="2" borderId="0" xfId="0" applyFont="1" applyFill="1" applyAlignment="1">
      <alignment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top"/>
    </xf>
    <xf numFmtId="0" fontId="8" fillId="2" borderId="18" xfId="0" applyFont="1" applyFill="1" applyBorder="1" applyAlignment="1">
      <alignment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vertical="center"/>
    </xf>
    <xf numFmtId="0" fontId="8" fillId="2" borderId="5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top"/>
    </xf>
    <xf numFmtId="0" fontId="3" fillId="2" borderId="13" xfId="0" applyFont="1" applyFill="1" applyBorder="1"/>
    <xf numFmtId="3" fontId="10" fillId="2" borderId="13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1" fillId="2" borderId="10" xfId="2" applyNumberFormat="1" applyFont="1" applyFill="1" applyBorder="1" applyAlignment="1" applyProtection="1">
      <alignment horizontal="center"/>
    </xf>
    <xf numFmtId="3" fontId="3" fillId="2" borderId="10" xfId="0" applyNumberFormat="1" applyFont="1" applyFill="1" applyBorder="1"/>
    <xf numFmtId="3" fontId="3" fillId="2" borderId="11" xfId="0" applyNumberFormat="1" applyFont="1" applyFill="1" applyBorder="1" applyAlignment="1">
      <alignment horizontal="center"/>
    </xf>
    <xf numFmtId="0" fontId="3" fillId="2" borderId="0" xfId="0" applyFont="1" applyFill="1"/>
    <xf numFmtId="0" fontId="8" fillId="2" borderId="15" xfId="0" applyFont="1" applyFill="1" applyBorder="1" applyAlignment="1">
      <alignment vertical="top"/>
    </xf>
    <xf numFmtId="3" fontId="8" fillId="2" borderId="15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top"/>
    </xf>
    <xf numFmtId="3" fontId="8" fillId="2" borderId="24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3" fillId="2" borderId="0" xfId="1" applyFont="1" applyFill="1"/>
    <xf numFmtId="0" fontId="3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8" fillId="2" borderId="8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vertical="center"/>
    </xf>
    <xf numFmtId="3" fontId="1" fillId="2" borderId="13" xfId="2" applyNumberFormat="1" applyFont="1" applyFill="1" applyBorder="1" applyAlignment="1" applyProtection="1">
      <alignment horizontal="center" vertical="center"/>
    </xf>
    <xf numFmtId="3" fontId="11" fillId="2" borderId="13" xfId="0" applyNumberFormat="1" applyFont="1" applyFill="1" applyBorder="1" applyAlignment="1">
      <alignment vertical="center"/>
    </xf>
    <xf numFmtId="3" fontId="11" fillId="2" borderId="11" xfId="0" applyNumberFormat="1" applyFont="1" applyFill="1" applyBorder="1" applyAlignment="1">
      <alignment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8" fillId="2" borderId="25" xfId="0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2" applyNumberFormat="1" applyFont="1" applyFill="1" applyBorder="1" applyAlignment="1" applyProtection="1">
      <alignment vertical="center"/>
    </xf>
    <xf numFmtId="0" fontId="14" fillId="0" borderId="0" xfId="1" applyFont="1"/>
    <xf numFmtId="3" fontId="15" fillId="0" borderId="6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/>
    </xf>
    <xf numFmtId="3" fontId="10" fillId="0" borderId="10" xfId="0" applyNumberFormat="1" applyFont="1" applyBorder="1"/>
    <xf numFmtId="3" fontId="1" fillId="0" borderId="25" xfId="0" applyNumberFormat="1" applyFont="1" applyBorder="1" applyAlignment="1">
      <alignment horizontal="center" vertical="center"/>
    </xf>
    <xf numFmtId="0" fontId="16" fillId="0" borderId="0" xfId="0" applyFont="1"/>
    <xf numFmtId="3" fontId="0" fillId="0" borderId="0" xfId="0" applyNumberFormat="1"/>
    <xf numFmtId="0" fontId="3" fillId="2" borderId="0" xfId="1" applyFont="1" applyFill="1" applyAlignment="1">
      <alignment horizontal="right" vertical="top"/>
    </xf>
    <xf numFmtId="1" fontId="0" fillId="0" borderId="0" xfId="0" applyNumberFormat="1"/>
    <xf numFmtId="3" fontId="1" fillId="0" borderId="19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17" fontId="1" fillId="0" borderId="8" xfId="0" applyNumberFormat="1" applyFont="1" applyBorder="1" applyAlignment="1">
      <alignment horizontal="center" vertical="top"/>
    </xf>
    <xf numFmtId="17" fontId="1" fillId="0" borderId="12" xfId="0" applyNumberFormat="1" applyFont="1" applyBorder="1" applyAlignment="1">
      <alignment horizontal="center" vertical="top"/>
    </xf>
    <xf numFmtId="3" fontId="1" fillId="0" borderId="13" xfId="0" applyNumberFormat="1" applyFont="1" applyBorder="1" applyAlignment="1">
      <alignment horizontal="center" vertical="center"/>
    </xf>
    <xf numFmtId="3" fontId="1" fillId="0" borderId="13" xfId="2" applyNumberFormat="1" applyFont="1" applyFill="1" applyBorder="1" applyAlignment="1" applyProtection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7" fontId="1" fillId="0" borderId="27" xfId="0" applyNumberFormat="1" applyFont="1" applyBorder="1" applyAlignment="1">
      <alignment horizontal="center" vertical="top"/>
    </xf>
    <xf numFmtId="17" fontId="1" fillId="0" borderId="13" xfId="0" applyNumberFormat="1" applyFont="1" applyBorder="1" applyAlignment="1">
      <alignment horizontal="center" vertical="top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7" fontId="8" fillId="0" borderId="8" xfId="0" applyNumberFormat="1" applyFont="1" applyBorder="1" applyAlignment="1">
      <alignment vertical="top"/>
    </xf>
    <xf numFmtId="1" fontId="8" fillId="0" borderId="0" xfId="0" applyNumberFormat="1" applyFont="1" applyAlignment="1">
      <alignment vertical="top"/>
    </xf>
    <xf numFmtId="2" fontId="0" fillId="0" borderId="0" xfId="0" applyNumberFormat="1"/>
    <xf numFmtId="17" fontId="8" fillId="0" borderId="8" xfId="0" applyNumberFormat="1" applyFont="1" applyBorder="1" applyAlignment="1">
      <alignment horizontal="center" vertical="top"/>
    </xf>
    <xf numFmtId="1" fontId="8" fillId="0" borderId="0" xfId="0" applyNumberFormat="1" applyFont="1" applyAlignment="1">
      <alignment horizontal="center" vertical="top"/>
    </xf>
    <xf numFmtId="17" fontId="8" fillId="0" borderId="12" xfId="0" applyNumberFormat="1" applyFont="1" applyBorder="1" applyAlignment="1">
      <alignment horizontal="center" vertical="top"/>
    </xf>
    <xf numFmtId="17" fontId="8" fillId="0" borderId="13" xfId="0" applyNumberFormat="1" applyFont="1" applyBorder="1" applyAlignment="1">
      <alignment vertical="top"/>
    </xf>
    <xf numFmtId="1" fontId="19" fillId="0" borderId="0" xfId="0" applyNumberFormat="1" applyFont="1" applyAlignment="1">
      <alignment vertical="top"/>
    </xf>
    <xf numFmtId="0" fontId="8" fillId="2" borderId="18" xfId="0" applyFont="1" applyFill="1" applyBorder="1" applyAlignment="1">
      <alignment vertical="top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top"/>
    </xf>
    <xf numFmtId="0" fontId="8" fillId="2" borderId="16" xfId="0" applyFont="1" applyFill="1" applyBorder="1" applyAlignment="1">
      <alignment vertical="top"/>
    </xf>
    <xf numFmtId="0" fontId="8" fillId="2" borderId="8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6" fillId="2" borderId="0" xfId="2" applyNumberFormat="1" applyFont="1" applyFill="1" applyBorder="1" applyAlignment="1" applyProtection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" fontId="19" fillId="0" borderId="0" xfId="0" applyNumberFormat="1" applyFont="1" applyFill="1" applyAlignment="1">
      <alignment vertical="top"/>
    </xf>
    <xf numFmtId="1" fontId="0" fillId="0" borderId="0" xfId="0" applyNumberFormat="1" applyFill="1"/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/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1" formatCode="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2" formatCode="mmm/yy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 </a:t>
            </a:r>
          </a:p>
          <a:p>
            <a:pPr>
              <a:defRPr/>
            </a:pPr>
            <a:r>
              <a:rPr lang="en-CA"/>
              <a:t>MONTHLY VALUE EXPORTS TO WORLD (</a:t>
            </a:r>
            <a:r>
              <a:rPr lang="en-CA" baseline="0"/>
              <a:t>2006 - 2025)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77185544114677E-2"/>
          <c:y val="0.27445650706855507"/>
          <c:w val="0.89740763173834037"/>
          <c:h val="0.56169872637291474"/>
        </c:manualLayout>
      </c:layout>
      <c:lineChart>
        <c:grouping val="standard"/>
        <c:varyColors val="0"/>
        <c:ser>
          <c:idx val="0"/>
          <c:order val="0"/>
          <c:tx>
            <c:strRef>
              <c:f>tblValue!$B$1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tblValue!$B$2:$B$233</c:f>
              <c:numCache>
                <c:formatCode>General</c:formatCode>
                <c:ptCount val="232"/>
                <c:pt idx="0">
                  <c:v>14187904</c:v>
                </c:pt>
                <c:pt idx="1">
                  <c:v>11341319</c:v>
                </c:pt>
                <c:pt idx="2">
                  <c:v>14344812</c:v>
                </c:pt>
                <c:pt idx="3">
                  <c:v>9232013</c:v>
                </c:pt>
                <c:pt idx="4">
                  <c:v>1794050</c:v>
                </c:pt>
                <c:pt idx="5">
                  <c:v>1648332</c:v>
                </c:pt>
                <c:pt idx="6">
                  <c:v>1991443</c:v>
                </c:pt>
                <c:pt idx="7">
                  <c:v>3992152</c:v>
                </c:pt>
                <c:pt idx="8">
                  <c:v>7959820</c:v>
                </c:pt>
                <c:pt idx="9">
                  <c:v>13127632</c:v>
                </c:pt>
                <c:pt idx="10">
                  <c:v>15422609</c:v>
                </c:pt>
                <c:pt idx="11">
                  <c:v>12555837</c:v>
                </c:pt>
                <c:pt idx="12">
                  <c:v>16281706</c:v>
                </c:pt>
                <c:pt idx="13">
                  <c:v>15818791</c:v>
                </c:pt>
                <c:pt idx="14">
                  <c:v>18738153</c:v>
                </c:pt>
                <c:pt idx="15">
                  <c:v>11161152</c:v>
                </c:pt>
                <c:pt idx="16">
                  <c:v>4994892</c:v>
                </c:pt>
                <c:pt idx="17">
                  <c:v>4651928</c:v>
                </c:pt>
                <c:pt idx="18">
                  <c:v>3135763</c:v>
                </c:pt>
                <c:pt idx="19">
                  <c:v>10463968</c:v>
                </c:pt>
                <c:pt idx="20">
                  <c:v>15598744</c:v>
                </c:pt>
                <c:pt idx="21">
                  <c:v>23343316</c:v>
                </c:pt>
                <c:pt idx="22">
                  <c:v>21040201</c:v>
                </c:pt>
                <c:pt idx="23">
                  <c:v>16280273</c:v>
                </c:pt>
                <c:pt idx="24">
                  <c:v>15932224</c:v>
                </c:pt>
                <c:pt idx="25">
                  <c:v>12060461</c:v>
                </c:pt>
                <c:pt idx="26">
                  <c:v>12678058</c:v>
                </c:pt>
                <c:pt idx="27">
                  <c:v>8239235</c:v>
                </c:pt>
                <c:pt idx="28">
                  <c:v>4186915</c:v>
                </c:pt>
                <c:pt idx="29">
                  <c:v>3886678</c:v>
                </c:pt>
                <c:pt idx="30">
                  <c:v>2559955</c:v>
                </c:pt>
                <c:pt idx="31">
                  <c:v>2687825</c:v>
                </c:pt>
                <c:pt idx="32">
                  <c:v>5149888</c:v>
                </c:pt>
                <c:pt idx="33">
                  <c:v>6213290</c:v>
                </c:pt>
                <c:pt idx="34">
                  <c:v>5310735</c:v>
                </c:pt>
                <c:pt idx="35">
                  <c:v>2876273</c:v>
                </c:pt>
                <c:pt idx="36">
                  <c:v>3164992</c:v>
                </c:pt>
                <c:pt idx="37">
                  <c:v>4694803</c:v>
                </c:pt>
                <c:pt idx="38">
                  <c:v>7731548</c:v>
                </c:pt>
                <c:pt idx="39">
                  <c:v>5067954</c:v>
                </c:pt>
                <c:pt idx="40">
                  <c:v>2644755</c:v>
                </c:pt>
                <c:pt idx="41">
                  <c:v>2083407</c:v>
                </c:pt>
                <c:pt idx="42">
                  <c:v>2386515</c:v>
                </c:pt>
                <c:pt idx="43">
                  <c:v>5429442</c:v>
                </c:pt>
                <c:pt idx="44">
                  <c:v>6627423</c:v>
                </c:pt>
                <c:pt idx="45">
                  <c:v>6922475</c:v>
                </c:pt>
                <c:pt idx="46">
                  <c:v>7250504</c:v>
                </c:pt>
                <c:pt idx="47">
                  <c:v>6298529</c:v>
                </c:pt>
                <c:pt idx="48">
                  <c:v>4826857</c:v>
                </c:pt>
                <c:pt idx="49">
                  <c:v>8830912</c:v>
                </c:pt>
                <c:pt idx="50">
                  <c:v>12368940</c:v>
                </c:pt>
                <c:pt idx="51">
                  <c:v>7136323</c:v>
                </c:pt>
                <c:pt idx="52">
                  <c:v>7642450</c:v>
                </c:pt>
                <c:pt idx="53">
                  <c:v>6217335</c:v>
                </c:pt>
                <c:pt idx="54">
                  <c:v>5570762</c:v>
                </c:pt>
                <c:pt idx="55">
                  <c:v>7523630</c:v>
                </c:pt>
                <c:pt idx="56">
                  <c:v>8173951</c:v>
                </c:pt>
                <c:pt idx="57">
                  <c:v>8362797</c:v>
                </c:pt>
                <c:pt idx="58">
                  <c:v>6072511</c:v>
                </c:pt>
                <c:pt idx="59">
                  <c:v>2811809</c:v>
                </c:pt>
                <c:pt idx="60">
                  <c:v>4595242</c:v>
                </c:pt>
                <c:pt idx="61">
                  <c:v>1309523</c:v>
                </c:pt>
                <c:pt idx="62">
                  <c:v>2858451</c:v>
                </c:pt>
                <c:pt idx="63">
                  <c:v>1903779</c:v>
                </c:pt>
                <c:pt idx="64">
                  <c:v>2100171</c:v>
                </c:pt>
                <c:pt idx="65">
                  <c:v>1481477</c:v>
                </c:pt>
                <c:pt idx="66">
                  <c:v>990104</c:v>
                </c:pt>
                <c:pt idx="67">
                  <c:v>2458787</c:v>
                </c:pt>
                <c:pt idx="68">
                  <c:v>5074498</c:v>
                </c:pt>
                <c:pt idx="69">
                  <c:v>5148920</c:v>
                </c:pt>
                <c:pt idx="70">
                  <c:v>3711327</c:v>
                </c:pt>
                <c:pt idx="71">
                  <c:v>1724821</c:v>
                </c:pt>
                <c:pt idx="72">
                  <c:v>1655396</c:v>
                </c:pt>
                <c:pt idx="73">
                  <c:v>2952434</c:v>
                </c:pt>
                <c:pt idx="74">
                  <c:v>6396400</c:v>
                </c:pt>
                <c:pt idx="75">
                  <c:v>3951535</c:v>
                </c:pt>
                <c:pt idx="76">
                  <c:v>2329784</c:v>
                </c:pt>
                <c:pt idx="77">
                  <c:v>2279917</c:v>
                </c:pt>
                <c:pt idx="78">
                  <c:v>1859692</c:v>
                </c:pt>
                <c:pt idx="79">
                  <c:v>452657</c:v>
                </c:pt>
                <c:pt idx="80">
                  <c:v>1199275</c:v>
                </c:pt>
                <c:pt idx="81">
                  <c:v>4024601</c:v>
                </c:pt>
                <c:pt idx="82">
                  <c:v>1348416</c:v>
                </c:pt>
                <c:pt idx="83">
                  <c:v>671091</c:v>
                </c:pt>
                <c:pt idx="84">
                  <c:v>1142797</c:v>
                </c:pt>
                <c:pt idx="85">
                  <c:v>3689936</c:v>
                </c:pt>
                <c:pt idx="86">
                  <c:v>6958552</c:v>
                </c:pt>
                <c:pt idx="87">
                  <c:v>7479647</c:v>
                </c:pt>
                <c:pt idx="88">
                  <c:v>1891004</c:v>
                </c:pt>
                <c:pt idx="89">
                  <c:v>1252186</c:v>
                </c:pt>
                <c:pt idx="90">
                  <c:v>725313</c:v>
                </c:pt>
                <c:pt idx="91">
                  <c:v>874553</c:v>
                </c:pt>
                <c:pt idx="92">
                  <c:v>722089</c:v>
                </c:pt>
                <c:pt idx="93">
                  <c:v>3979542</c:v>
                </c:pt>
                <c:pt idx="94">
                  <c:v>600510</c:v>
                </c:pt>
                <c:pt idx="95">
                  <c:v>357307</c:v>
                </c:pt>
                <c:pt idx="96">
                  <c:v>493539</c:v>
                </c:pt>
                <c:pt idx="97">
                  <c:v>682186</c:v>
                </c:pt>
                <c:pt idx="98">
                  <c:v>897650</c:v>
                </c:pt>
                <c:pt idx="99">
                  <c:v>2037349</c:v>
                </c:pt>
                <c:pt idx="100">
                  <c:v>1000433</c:v>
                </c:pt>
                <c:pt idx="101">
                  <c:v>687659</c:v>
                </c:pt>
                <c:pt idx="102">
                  <c:v>720700</c:v>
                </c:pt>
                <c:pt idx="103">
                  <c:v>578302</c:v>
                </c:pt>
                <c:pt idx="104">
                  <c:v>1254646</c:v>
                </c:pt>
                <c:pt idx="105">
                  <c:v>1024771</c:v>
                </c:pt>
                <c:pt idx="106">
                  <c:v>1525832</c:v>
                </c:pt>
                <c:pt idx="107">
                  <c:v>1470098</c:v>
                </c:pt>
                <c:pt idx="108">
                  <c:v>236901</c:v>
                </c:pt>
                <c:pt idx="109">
                  <c:v>873294</c:v>
                </c:pt>
                <c:pt idx="110">
                  <c:v>523419</c:v>
                </c:pt>
                <c:pt idx="111">
                  <c:v>589216</c:v>
                </c:pt>
                <c:pt idx="112">
                  <c:v>685783</c:v>
                </c:pt>
                <c:pt idx="113">
                  <c:v>591428</c:v>
                </c:pt>
                <c:pt idx="114">
                  <c:v>226439</c:v>
                </c:pt>
                <c:pt idx="115">
                  <c:v>115084</c:v>
                </c:pt>
                <c:pt idx="116">
                  <c:v>730582</c:v>
                </c:pt>
                <c:pt idx="117">
                  <c:v>132010</c:v>
                </c:pt>
                <c:pt idx="118">
                  <c:v>1048706</c:v>
                </c:pt>
                <c:pt idx="119">
                  <c:v>690256</c:v>
                </c:pt>
                <c:pt idx="120">
                  <c:v>704410</c:v>
                </c:pt>
                <c:pt idx="121">
                  <c:v>588978</c:v>
                </c:pt>
                <c:pt idx="122">
                  <c:v>988503</c:v>
                </c:pt>
                <c:pt idx="123">
                  <c:v>1246707</c:v>
                </c:pt>
                <c:pt idx="124">
                  <c:v>102204</c:v>
                </c:pt>
                <c:pt idx="125">
                  <c:v>536221</c:v>
                </c:pt>
                <c:pt idx="126">
                  <c:v>310954</c:v>
                </c:pt>
                <c:pt idx="127">
                  <c:v>379947</c:v>
                </c:pt>
                <c:pt idx="128">
                  <c:v>334597</c:v>
                </c:pt>
                <c:pt idx="129">
                  <c:v>762969</c:v>
                </c:pt>
                <c:pt idx="130">
                  <c:v>657444</c:v>
                </c:pt>
                <c:pt idx="131">
                  <c:v>371492</c:v>
                </c:pt>
                <c:pt idx="132">
                  <c:v>32089</c:v>
                </c:pt>
                <c:pt idx="133">
                  <c:v>4578</c:v>
                </c:pt>
                <c:pt idx="134">
                  <c:v>20184</c:v>
                </c:pt>
                <c:pt idx="135">
                  <c:v>176695</c:v>
                </c:pt>
                <c:pt idx="136">
                  <c:v>98106</c:v>
                </c:pt>
                <c:pt idx="137">
                  <c:v>322665</c:v>
                </c:pt>
                <c:pt idx="138">
                  <c:v>195129</c:v>
                </c:pt>
                <c:pt idx="139">
                  <c:v>168303</c:v>
                </c:pt>
                <c:pt idx="140">
                  <c:v>165026</c:v>
                </c:pt>
                <c:pt idx="141">
                  <c:v>122629</c:v>
                </c:pt>
                <c:pt idx="142">
                  <c:v>0</c:v>
                </c:pt>
                <c:pt idx="143">
                  <c:v>228123</c:v>
                </c:pt>
                <c:pt idx="144">
                  <c:v>120815</c:v>
                </c:pt>
                <c:pt idx="145">
                  <c:v>254665</c:v>
                </c:pt>
                <c:pt idx="146">
                  <c:v>139189</c:v>
                </c:pt>
                <c:pt idx="147">
                  <c:v>0</c:v>
                </c:pt>
                <c:pt idx="148">
                  <c:v>258334</c:v>
                </c:pt>
                <c:pt idx="149">
                  <c:v>303890</c:v>
                </c:pt>
                <c:pt idx="150">
                  <c:v>131117</c:v>
                </c:pt>
                <c:pt idx="151">
                  <c:v>387656</c:v>
                </c:pt>
                <c:pt idx="152">
                  <c:v>253491</c:v>
                </c:pt>
                <c:pt idx="153">
                  <c:v>128357</c:v>
                </c:pt>
                <c:pt idx="154">
                  <c:v>0</c:v>
                </c:pt>
                <c:pt idx="155">
                  <c:v>126180</c:v>
                </c:pt>
                <c:pt idx="156">
                  <c:v>0</c:v>
                </c:pt>
                <c:pt idx="157">
                  <c:v>34857</c:v>
                </c:pt>
                <c:pt idx="158">
                  <c:v>353914</c:v>
                </c:pt>
                <c:pt idx="159">
                  <c:v>0</c:v>
                </c:pt>
                <c:pt idx="160">
                  <c:v>255039</c:v>
                </c:pt>
                <c:pt idx="161">
                  <c:v>246509</c:v>
                </c:pt>
                <c:pt idx="162">
                  <c:v>266277</c:v>
                </c:pt>
                <c:pt idx="163">
                  <c:v>135914</c:v>
                </c:pt>
                <c:pt idx="164">
                  <c:v>413412</c:v>
                </c:pt>
                <c:pt idx="165">
                  <c:v>211489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3170</c:v>
                </c:pt>
                <c:pt idx="170">
                  <c:v>10914</c:v>
                </c:pt>
                <c:pt idx="171">
                  <c:v>513762</c:v>
                </c:pt>
                <c:pt idx="172">
                  <c:v>364226</c:v>
                </c:pt>
                <c:pt idx="173">
                  <c:v>573968</c:v>
                </c:pt>
                <c:pt idx="174">
                  <c:v>374854</c:v>
                </c:pt>
                <c:pt idx="175">
                  <c:v>235577</c:v>
                </c:pt>
                <c:pt idx="176">
                  <c:v>173724</c:v>
                </c:pt>
                <c:pt idx="177">
                  <c:v>674990</c:v>
                </c:pt>
                <c:pt idx="178">
                  <c:v>389233</c:v>
                </c:pt>
                <c:pt idx="179">
                  <c:v>163115</c:v>
                </c:pt>
                <c:pt idx="180">
                  <c:v>116075</c:v>
                </c:pt>
                <c:pt idx="181">
                  <c:v>0</c:v>
                </c:pt>
                <c:pt idx="182">
                  <c:v>217255</c:v>
                </c:pt>
                <c:pt idx="183">
                  <c:v>107304</c:v>
                </c:pt>
                <c:pt idx="184">
                  <c:v>301866</c:v>
                </c:pt>
                <c:pt idx="185">
                  <c:v>201209</c:v>
                </c:pt>
                <c:pt idx="186">
                  <c:v>213985</c:v>
                </c:pt>
                <c:pt idx="187">
                  <c:v>5797</c:v>
                </c:pt>
                <c:pt idx="188">
                  <c:v>205942</c:v>
                </c:pt>
                <c:pt idx="189">
                  <c:v>86098</c:v>
                </c:pt>
                <c:pt idx="190">
                  <c:v>100441</c:v>
                </c:pt>
                <c:pt idx="191">
                  <c:v>162998</c:v>
                </c:pt>
                <c:pt idx="192">
                  <c:v>100335</c:v>
                </c:pt>
                <c:pt idx="193">
                  <c:v>72185</c:v>
                </c:pt>
                <c:pt idx="194">
                  <c:v>741973</c:v>
                </c:pt>
                <c:pt idx="195">
                  <c:v>445223</c:v>
                </c:pt>
                <c:pt idx="196">
                  <c:v>50958</c:v>
                </c:pt>
                <c:pt idx="197">
                  <c:v>16024</c:v>
                </c:pt>
                <c:pt idx="198">
                  <c:v>243454</c:v>
                </c:pt>
                <c:pt idx="199">
                  <c:v>0</c:v>
                </c:pt>
                <c:pt idx="200">
                  <c:v>73361</c:v>
                </c:pt>
                <c:pt idx="201">
                  <c:v>77172</c:v>
                </c:pt>
                <c:pt idx="202">
                  <c:v>274017</c:v>
                </c:pt>
                <c:pt idx="203">
                  <c:v>156005</c:v>
                </c:pt>
                <c:pt idx="204">
                  <c:v>207524</c:v>
                </c:pt>
                <c:pt idx="205">
                  <c:v>73221</c:v>
                </c:pt>
                <c:pt idx="206">
                  <c:v>105724</c:v>
                </c:pt>
                <c:pt idx="207">
                  <c:v>178470</c:v>
                </c:pt>
                <c:pt idx="208">
                  <c:v>3955</c:v>
                </c:pt>
                <c:pt idx="209">
                  <c:v>6175</c:v>
                </c:pt>
                <c:pt idx="210">
                  <c:v>3145</c:v>
                </c:pt>
                <c:pt idx="211">
                  <c:v>92174</c:v>
                </c:pt>
                <c:pt idx="212">
                  <c:v>113570</c:v>
                </c:pt>
                <c:pt idx="213">
                  <c:v>41866</c:v>
                </c:pt>
                <c:pt idx="214">
                  <c:v>51590</c:v>
                </c:pt>
                <c:pt idx="215">
                  <c:v>144474</c:v>
                </c:pt>
                <c:pt idx="216">
                  <c:v>50690</c:v>
                </c:pt>
                <c:pt idx="217">
                  <c:v>333173</c:v>
                </c:pt>
                <c:pt idx="218">
                  <c:v>419181</c:v>
                </c:pt>
                <c:pt idx="219">
                  <c:v>250297</c:v>
                </c:pt>
                <c:pt idx="220">
                  <c:v>77039</c:v>
                </c:pt>
                <c:pt idx="221">
                  <c:v>99810</c:v>
                </c:pt>
                <c:pt idx="222">
                  <c:v>109270</c:v>
                </c:pt>
                <c:pt idx="223">
                  <c:v>116012</c:v>
                </c:pt>
                <c:pt idx="224">
                  <c:v>22018</c:v>
                </c:pt>
                <c:pt idx="225">
                  <c:v>304849</c:v>
                </c:pt>
                <c:pt idx="226">
                  <c:v>70923</c:v>
                </c:pt>
                <c:pt idx="227">
                  <c:v>419119</c:v>
                </c:pt>
                <c:pt idx="228">
                  <c:v>111695</c:v>
                </c:pt>
                <c:pt idx="229">
                  <c:v>93664</c:v>
                </c:pt>
                <c:pt idx="230">
                  <c:v>264830</c:v>
                </c:pt>
                <c:pt idx="23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7B1-413E-9910-D46B4B9772FD}"/>
            </c:ext>
          </c:extLst>
        </c:ser>
        <c:ser>
          <c:idx val="1"/>
          <c:order val="1"/>
          <c:tx>
            <c:strRef>
              <c:f>tblValue!$C$1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tblValue!$C$2:$C$233</c:f>
              <c:numCache>
                <c:formatCode>General</c:formatCode>
                <c:ptCount val="232"/>
                <c:pt idx="0">
                  <c:v>5833</c:v>
                </c:pt>
                <c:pt idx="1">
                  <c:v>11648</c:v>
                </c:pt>
                <c:pt idx="2">
                  <c:v>31243</c:v>
                </c:pt>
                <c:pt idx="3">
                  <c:v>18080</c:v>
                </c:pt>
                <c:pt idx="4">
                  <c:v>38548</c:v>
                </c:pt>
                <c:pt idx="5">
                  <c:v>71812</c:v>
                </c:pt>
                <c:pt idx="6">
                  <c:v>43364</c:v>
                </c:pt>
                <c:pt idx="7">
                  <c:v>0</c:v>
                </c:pt>
                <c:pt idx="8">
                  <c:v>21344</c:v>
                </c:pt>
                <c:pt idx="9">
                  <c:v>16458</c:v>
                </c:pt>
                <c:pt idx="10">
                  <c:v>24030</c:v>
                </c:pt>
                <c:pt idx="11">
                  <c:v>442847</c:v>
                </c:pt>
                <c:pt idx="12">
                  <c:v>15391</c:v>
                </c:pt>
                <c:pt idx="13">
                  <c:v>14749</c:v>
                </c:pt>
                <c:pt idx="14">
                  <c:v>39614</c:v>
                </c:pt>
                <c:pt idx="15">
                  <c:v>54176</c:v>
                </c:pt>
                <c:pt idx="16">
                  <c:v>113471</c:v>
                </c:pt>
                <c:pt idx="17">
                  <c:v>60521</c:v>
                </c:pt>
                <c:pt idx="18">
                  <c:v>14576</c:v>
                </c:pt>
                <c:pt idx="19">
                  <c:v>46770</c:v>
                </c:pt>
                <c:pt idx="20">
                  <c:v>89978</c:v>
                </c:pt>
                <c:pt idx="21">
                  <c:v>28135</c:v>
                </c:pt>
                <c:pt idx="22">
                  <c:v>130356</c:v>
                </c:pt>
                <c:pt idx="23">
                  <c:v>985290</c:v>
                </c:pt>
                <c:pt idx="24">
                  <c:v>1470525</c:v>
                </c:pt>
                <c:pt idx="25">
                  <c:v>2881618</c:v>
                </c:pt>
                <c:pt idx="26">
                  <c:v>3323484</c:v>
                </c:pt>
                <c:pt idx="27">
                  <c:v>3462530</c:v>
                </c:pt>
                <c:pt idx="28">
                  <c:v>3501724</c:v>
                </c:pt>
                <c:pt idx="29">
                  <c:v>2929304</c:v>
                </c:pt>
                <c:pt idx="30">
                  <c:v>2826612</c:v>
                </c:pt>
                <c:pt idx="31">
                  <c:v>4470797</c:v>
                </c:pt>
                <c:pt idx="32">
                  <c:v>6795923</c:v>
                </c:pt>
                <c:pt idx="33">
                  <c:v>6713226</c:v>
                </c:pt>
                <c:pt idx="34">
                  <c:v>9673176</c:v>
                </c:pt>
                <c:pt idx="35">
                  <c:v>5896305</c:v>
                </c:pt>
                <c:pt idx="36">
                  <c:v>5475904</c:v>
                </c:pt>
                <c:pt idx="37">
                  <c:v>6600046</c:v>
                </c:pt>
                <c:pt idx="38">
                  <c:v>6522191</c:v>
                </c:pt>
                <c:pt idx="39">
                  <c:v>5867918</c:v>
                </c:pt>
                <c:pt idx="40">
                  <c:v>3434314</c:v>
                </c:pt>
                <c:pt idx="41">
                  <c:v>2512518</c:v>
                </c:pt>
                <c:pt idx="42">
                  <c:v>2044848</c:v>
                </c:pt>
                <c:pt idx="43">
                  <c:v>3207333</c:v>
                </c:pt>
                <c:pt idx="44">
                  <c:v>2552131</c:v>
                </c:pt>
                <c:pt idx="45">
                  <c:v>2485088</c:v>
                </c:pt>
                <c:pt idx="46">
                  <c:v>3047411</c:v>
                </c:pt>
                <c:pt idx="47">
                  <c:v>2716718</c:v>
                </c:pt>
                <c:pt idx="48">
                  <c:v>2593859</c:v>
                </c:pt>
                <c:pt idx="49">
                  <c:v>3926017</c:v>
                </c:pt>
                <c:pt idx="50">
                  <c:v>3287651</c:v>
                </c:pt>
                <c:pt idx="51">
                  <c:v>2597240</c:v>
                </c:pt>
                <c:pt idx="52">
                  <c:v>2604035</c:v>
                </c:pt>
                <c:pt idx="53">
                  <c:v>2841387</c:v>
                </c:pt>
                <c:pt idx="54">
                  <c:v>1947099</c:v>
                </c:pt>
                <c:pt idx="55">
                  <c:v>3059142</c:v>
                </c:pt>
                <c:pt idx="56">
                  <c:v>4664316</c:v>
                </c:pt>
                <c:pt idx="57">
                  <c:v>2953517</c:v>
                </c:pt>
                <c:pt idx="58">
                  <c:v>3170828</c:v>
                </c:pt>
                <c:pt idx="59">
                  <c:v>2490822</c:v>
                </c:pt>
                <c:pt idx="60">
                  <c:v>3237427</c:v>
                </c:pt>
                <c:pt idx="61">
                  <c:v>4564083</c:v>
                </c:pt>
                <c:pt idx="62">
                  <c:v>4776678</c:v>
                </c:pt>
                <c:pt idx="63">
                  <c:v>3639944</c:v>
                </c:pt>
                <c:pt idx="64">
                  <c:v>4017330</c:v>
                </c:pt>
                <c:pt idx="65">
                  <c:v>3942235</c:v>
                </c:pt>
                <c:pt idx="66">
                  <c:v>2019297</c:v>
                </c:pt>
                <c:pt idx="67">
                  <c:v>2395786</c:v>
                </c:pt>
                <c:pt idx="68">
                  <c:v>3652677</c:v>
                </c:pt>
                <c:pt idx="69">
                  <c:v>3431319</c:v>
                </c:pt>
                <c:pt idx="70">
                  <c:v>4590631</c:v>
                </c:pt>
                <c:pt idx="71">
                  <c:v>2917931</c:v>
                </c:pt>
                <c:pt idx="72">
                  <c:v>3420608</c:v>
                </c:pt>
                <c:pt idx="73">
                  <c:v>5772904</c:v>
                </c:pt>
                <c:pt idx="74">
                  <c:v>5362421</c:v>
                </c:pt>
                <c:pt idx="75">
                  <c:v>4066094</c:v>
                </c:pt>
                <c:pt idx="76">
                  <c:v>4366583</c:v>
                </c:pt>
                <c:pt idx="77">
                  <c:v>3708486</c:v>
                </c:pt>
                <c:pt idx="78">
                  <c:v>2292790</c:v>
                </c:pt>
                <c:pt idx="79">
                  <c:v>2448136</c:v>
                </c:pt>
                <c:pt idx="80">
                  <c:v>3510483</c:v>
                </c:pt>
                <c:pt idx="81">
                  <c:v>4559393</c:v>
                </c:pt>
                <c:pt idx="82">
                  <c:v>6617060</c:v>
                </c:pt>
                <c:pt idx="83">
                  <c:v>5982648</c:v>
                </c:pt>
                <c:pt idx="84">
                  <c:v>4984926</c:v>
                </c:pt>
                <c:pt idx="85">
                  <c:v>6295369</c:v>
                </c:pt>
                <c:pt idx="86">
                  <c:v>6057976</c:v>
                </c:pt>
                <c:pt idx="87">
                  <c:v>6986678</c:v>
                </c:pt>
                <c:pt idx="88">
                  <c:v>5512602</c:v>
                </c:pt>
                <c:pt idx="89">
                  <c:v>5537755</c:v>
                </c:pt>
                <c:pt idx="90">
                  <c:v>3148345</c:v>
                </c:pt>
                <c:pt idx="91">
                  <c:v>4199016</c:v>
                </c:pt>
                <c:pt idx="92">
                  <c:v>6350757</c:v>
                </c:pt>
                <c:pt idx="93">
                  <c:v>3630921</c:v>
                </c:pt>
                <c:pt idx="94">
                  <c:v>7524782</c:v>
                </c:pt>
                <c:pt idx="95">
                  <c:v>9279548</c:v>
                </c:pt>
                <c:pt idx="96">
                  <c:v>5942038</c:v>
                </c:pt>
                <c:pt idx="97">
                  <c:v>7839484</c:v>
                </c:pt>
                <c:pt idx="98">
                  <c:v>7147617</c:v>
                </c:pt>
                <c:pt idx="99">
                  <c:v>9182224</c:v>
                </c:pt>
                <c:pt idx="100">
                  <c:v>6440127</c:v>
                </c:pt>
                <c:pt idx="101">
                  <c:v>6234156</c:v>
                </c:pt>
                <c:pt idx="102">
                  <c:v>4693005</c:v>
                </c:pt>
                <c:pt idx="103">
                  <c:v>4746717</c:v>
                </c:pt>
                <c:pt idx="104">
                  <c:v>8111051</c:v>
                </c:pt>
                <c:pt idx="105">
                  <c:v>9515586</c:v>
                </c:pt>
                <c:pt idx="106">
                  <c:v>9064757</c:v>
                </c:pt>
                <c:pt idx="107">
                  <c:v>12042779</c:v>
                </c:pt>
                <c:pt idx="108">
                  <c:v>6038143</c:v>
                </c:pt>
                <c:pt idx="109">
                  <c:v>9037177</c:v>
                </c:pt>
                <c:pt idx="110">
                  <c:v>8098251</c:v>
                </c:pt>
                <c:pt idx="111">
                  <c:v>6703437</c:v>
                </c:pt>
                <c:pt idx="112">
                  <c:v>4260767</c:v>
                </c:pt>
                <c:pt idx="113">
                  <c:v>8444089</c:v>
                </c:pt>
                <c:pt idx="114">
                  <c:v>5275911</c:v>
                </c:pt>
                <c:pt idx="115">
                  <c:v>4858880</c:v>
                </c:pt>
                <c:pt idx="116">
                  <c:v>6538549</c:v>
                </c:pt>
                <c:pt idx="117">
                  <c:v>5320261</c:v>
                </c:pt>
                <c:pt idx="118">
                  <c:v>4967963</c:v>
                </c:pt>
                <c:pt idx="119">
                  <c:v>4466461</c:v>
                </c:pt>
                <c:pt idx="120">
                  <c:v>5222057</c:v>
                </c:pt>
                <c:pt idx="121">
                  <c:v>5461892</c:v>
                </c:pt>
                <c:pt idx="122">
                  <c:v>4907803</c:v>
                </c:pt>
                <c:pt idx="123">
                  <c:v>4511591</c:v>
                </c:pt>
                <c:pt idx="124">
                  <c:v>4882765</c:v>
                </c:pt>
                <c:pt idx="125">
                  <c:v>5716882</c:v>
                </c:pt>
                <c:pt idx="126">
                  <c:v>2600981</c:v>
                </c:pt>
                <c:pt idx="127">
                  <c:v>3478365</c:v>
                </c:pt>
                <c:pt idx="128">
                  <c:v>4619309</c:v>
                </c:pt>
                <c:pt idx="129">
                  <c:v>3975548</c:v>
                </c:pt>
                <c:pt idx="130">
                  <c:v>3805498</c:v>
                </c:pt>
                <c:pt idx="131">
                  <c:v>1841875</c:v>
                </c:pt>
                <c:pt idx="132">
                  <c:v>2371524</c:v>
                </c:pt>
                <c:pt idx="133">
                  <c:v>2265276</c:v>
                </c:pt>
                <c:pt idx="134">
                  <c:v>3159520</c:v>
                </c:pt>
                <c:pt idx="135">
                  <c:v>3579864</c:v>
                </c:pt>
                <c:pt idx="136">
                  <c:v>3246415</c:v>
                </c:pt>
                <c:pt idx="137">
                  <c:v>3820371</c:v>
                </c:pt>
                <c:pt idx="138">
                  <c:v>2053773</c:v>
                </c:pt>
                <c:pt idx="139">
                  <c:v>2768911</c:v>
                </c:pt>
                <c:pt idx="140">
                  <c:v>2750890</c:v>
                </c:pt>
                <c:pt idx="141">
                  <c:v>2719424</c:v>
                </c:pt>
                <c:pt idx="142">
                  <c:v>3468692</c:v>
                </c:pt>
                <c:pt idx="143">
                  <c:v>1876977</c:v>
                </c:pt>
                <c:pt idx="144">
                  <c:v>1754497</c:v>
                </c:pt>
                <c:pt idx="145">
                  <c:v>2362605</c:v>
                </c:pt>
                <c:pt idx="146">
                  <c:v>3350299</c:v>
                </c:pt>
                <c:pt idx="147">
                  <c:v>2889450</c:v>
                </c:pt>
                <c:pt idx="148">
                  <c:v>3114671</c:v>
                </c:pt>
                <c:pt idx="149">
                  <c:v>3669305</c:v>
                </c:pt>
                <c:pt idx="150">
                  <c:v>2864661</c:v>
                </c:pt>
                <c:pt idx="151">
                  <c:v>4087441</c:v>
                </c:pt>
                <c:pt idx="152">
                  <c:v>4648894</c:v>
                </c:pt>
                <c:pt idx="153">
                  <c:v>4367623</c:v>
                </c:pt>
                <c:pt idx="154">
                  <c:v>3079002</c:v>
                </c:pt>
                <c:pt idx="155">
                  <c:v>1578768</c:v>
                </c:pt>
                <c:pt idx="156">
                  <c:v>1668919</c:v>
                </c:pt>
                <c:pt idx="157">
                  <c:v>1997599</c:v>
                </c:pt>
                <c:pt idx="158">
                  <c:v>2375723</c:v>
                </c:pt>
                <c:pt idx="159">
                  <c:v>2345831</c:v>
                </c:pt>
                <c:pt idx="160">
                  <c:v>2195536</c:v>
                </c:pt>
                <c:pt idx="161">
                  <c:v>3088066</c:v>
                </c:pt>
                <c:pt idx="162">
                  <c:v>1943733</c:v>
                </c:pt>
                <c:pt idx="163">
                  <c:v>3315748</c:v>
                </c:pt>
                <c:pt idx="164">
                  <c:v>2435981</c:v>
                </c:pt>
                <c:pt idx="165">
                  <c:v>2399486</c:v>
                </c:pt>
                <c:pt idx="166">
                  <c:v>2977493</c:v>
                </c:pt>
                <c:pt idx="167">
                  <c:v>2412519</c:v>
                </c:pt>
                <c:pt idx="168">
                  <c:v>1937299</c:v>
                </c:pt>
                <c:pt idx="169">
                  <c:v>2126023</c:v>
                </c:pt>
                <c:pt idx="170">
                  <c:v>2967669</c:v>
                </c:pt>
                <c:pt idx="171">
                  <c:v>2621610</c:v>
                </c:pt>
                <c:pt idx="172">
                  <c:v>2120934</c:v>
                </c:pt>
                <c:pt idx="173">
                  <c:v>3552029</c:v>
                </c:pt>
                <c:pt idx="174">
                  <c:v>2280702</c:v>
                </c:pt>
                <c:pt idx="175">
                  <c:v>1725007</c:v>
                </c:pt>
                <c:pt idx="176">
                  <c:v>3803919</c:v>
                </c:pt>
                <c:pt idx="177">
                  <c:v>3491895</c:v>
                </c:pt>
                <c:pt idx="178">
                  <c:v>3470278</c:v>
                </c:pt>
                <c:pt idx="179">
                  <c:v>1851749</c:v>
                </c:pt>
                <c:pt idx="180">
                  <c:v>2088327</c:v>
                </c:pt>
                <c:pt idx="181">
                  <c:v>2849875</c:v>
                </c:pt>
                <c:pt idx="182">
                  <c:v>3122711</c:v>
                </c:pt>
                <c:pt idx="183">
                  <c:v>2300189</c:v>
                </c:pt>
                <c:pt idx="184">
                  <c:v>1431621</c:v>
                </c:pt>
                <c:pt idx="185">
                  <c:v>1648874</c:v>
                </c:pt>
                <c:pt idx="186">
                  <c:v>3445306</c:v>
                </c:pt>
                <c:pt idx="187">
                  <c:v>5463320</c:v>
                </c:pt>
                <c:pt idx="188">
                  <c:v>3062402</c:v>
                </c:pt>
                <c:pt idx="189">
                  <c:v>3748226</c:v>
                </c:pt>
                <c:pt idx="190">
                  <c:v>4185550</c:v>
                </c:pt>
                <c:pt idx="191">
                  <c:v>3039676</c:v>
                </c:pt>
                <c:pt idx="192">
                  <c:v>3132944</c:v>
                </c:pt>
                <c:pt idx="193">
                  <c:v>4065387</c:v>
                </c:pt>
                <c:pt idx="194">
                  <c:v>6116630</c:v>
                </c:pt>
                <c:pt idx="195">
                  <c:v>3755526</c:v>
                </c:pt>
                <c:pt idx="196">
                  <c:v>5222313</c:v>
                </c:pt>
                <c:pt idx="197">
                  <c:v>5276579</c:v>
                </c:pt>
                <c:pt idx="198">
                  <c:v>2532655</c:v>
                </c:pt>
                <c:pt idx="199">
                  <c:v>1956744</c:v>
                </c:pt>
                <c:pt idx="200">
                  <c:v>4335340</c:v>
                </c:pt>
                <c:pt idx="201">
                  <c:v>5284970</c:v>
                </c:pt>
                <c:pt idx="202">
                  <c:v>8363149</c:v>
                </c:pt>
                <c:pt idx="203">
                  <c:v>4457998</c:v>
                </c:pt>
                <c:pt idx="204">
                  <c:v>3084589</c:v>
                </c:pt>
                <c:pt idx="205">
                  <c:v>3209416</c:v>
                </c:pt>
                <c:pt idx="206">
                  <c:v>4322333</c:v>
                </c:pt>
                <c:pt idx="207">
                  <c:v>2460136</c:v>
                </c:pt>
                <c:pt idx="208">
                  <c:v>2360504</c:v>
                </c:pt>
                <c:pt idx="209">
                  <c:v>2672430</c:v>
                </c:pt>
                <c:pt idx="210">
                  <c:v>2416314</c:v>
                </c:pt>
                <c:pt idx="211">
                  <c:v>3314126</c:v>
                </c:pt>
                <c:pt idx="212">
                  <c:v>5103447</c:v>
                </c:pt>
                <c:pt idx="213">
                  <c:v>6253948</c:v>
                </c:pt>
                <c:pt idx="214">
                  <c:v>8137455</c:v>
                </c:pt>
                <c:pt idx="215">
                  <c:v>4954990</c:v>
                </c:pt>
                <c:pt idx="216">
                  <c:v>3564968</c:v>
                </c:pt>
                <c:pt idx="217">
                  <c:v>5220085</c:v>
                </c:pt>
                <c:pt idx="218">
                  <c:v>4316120</c:v>
                </c:pt>
                <c:pt idx="219">
                  <c:v>5536723</c:v>
                </c:pt>
                <c:pt idx="220">
                  <c:v>3627722</c:v>
                </c:pt>
                <c:pt idx="221">
                  <c:v>3749097</c:v>
                </c:pt>
                <c:pt idx="222">
                  <c:v>2561020</c:v>
                </c:pt>
                <c:pt idx="223">
                  <c:v>2614803</c:v>
                </c:pt>
                <c:pt idx="224">
                  <c:v>3419305</c:v>
                </c:pt>
                <c:pt idx="225">
                  <c:v>4304605</c:v>
                </c:pt>
                <c:pt idx="226">
                  <c:v>4718797</c:v>
                </c:pt>
                <c:pt idx="227">
                  <c:v>3154175</c:v>
                </c:pt>
                <c:pt idx="228">
                  <c:v>2816347</c:v>
                </c:pt>
                <c:pt idx="229">
                  <c:v>2810662</c:v>
                </c:pt>
                <c:pt idx="230">
                  <c:v>4099131</c:v>
                </c:pt>
                <c:pt idx="231">
                  <c:v>2341767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7B1-413E-9910-D46B4B9772FD}"/>
            </c:ext>
          </c:extLst>
        </c:ser>
        <c:ser>
          <c:idx val="2"/>
          <c:order val="2"/>
          <c:tx>
            <c:strRef>
              <c:f>tblValue!$D$1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tblValue!$D$2:$D$233</c:f>
              <c:numCache>
                <c:formatCode>General</c:formatCode>
                <c:ptCount val="232"/>
                <c:pt idx="0">
                  <c:v>6591304</c:v>
                </c:pt>
                <c:pt idx="1">
                  <c:v>7928039</c:v>
                </c:pt>
                <c:pt idx="2">
                  <c:v>7440593</c:v>
                </c:pt>
                <c:pt idx="3">
                  <c:v>3279165</c:v>
                </c:pt>
                <c:pt idx="4">
                  <c:v>3237103</c:v>
                </c:pt>
                <c:pt idx="5">
                  <c:v>5171620</c:v>
                </c:pt>
                <c:pt idx="6">
                  <c:v>4253852</c:v>
                </c:pt>
                <c:pt idx="7">
                  <c:v>3785370</c:v>
                </c:pt>
                <c:pt idx="8">
                  <c:v>9592922</c:v>
                </c:pt>
                <c:pt idx="9">
                  <c:v>10259279</c:v>
                </c:pt>
                <c:pt idx="10">
                  <c:v>6454480</c:v>
                </c:pt>
                <c:pt idx="11">
                  <c:v>5345739</c:v>
                </c:pt>
                <c:pt idx="12">
                  <c:v>8211393</c:v>
                </c:pt>
                <c:pt idx="13">
                  <c:v>9272261</c:v>
                </c:pt>
                <c:pt idx="14">
                  <c:v>7294564</c:v>
                </c:pt>
                <c:pt idx="15">
                  <c:v>6803755</c:v>
                </c:pt>
                <c:pt idx="16">
                  <c:v>7341133</c:v>
                </c:pt>
                <c:pt idx="17">
                  <c:v>4475342</c:v>
                </c:pt>
                <c:pt idx="18">
                  <c:v>4052472</c:v>
                </c:pt>
                <c:pt idx="19">
                  <c:v>5958488</c:v>
                </c:pt>
                <c:pt idx="20">
                  <c:v>23212124</c:v>
                </c:pt>
                <c:pt idx="21">
                  <c:v>18720277</c:v>
                </c:pt>
                <c:pt idx="22">
                  <c:v>9483319</c:v>
                </c:pt>
                <c:pt idx="23">
                  <c:v>9595732</c:v>
                </c:pt>
                <c:pt idx="24">
                  <c:v>6777698</c:v>
                </c:pt>
                <c:pt idx="25">
                  <c:v>12940348</c:v>
                </c:pt>
                <c:pt idx="26">
                  <c:v>14044679</c:v>
                </c:pt>
                <c:pt idx="27">
                  <c:v>12052325</c:v>
                </c:pt>
                <c:pt idx="28">
                  <c:v>14048994</c:v>
                </c:pt>
                <c:pt idx="29">
                  <c:v>14069918</c:v>
                </c:pt>
                <c:pt idx="30">
                  <c:v>6241963</c:v>
                </c:pt>
                <c:pt idx="31">
                  <c:v>6869086</c:v>
                </c:pt>
                <c:pt idx="32">
                  <c:v>32851550</c:v>
                </c:pt>
                <c:pt idx="33">
                  <c:v>25743866</c:v>
                </c:pt>
                <c:pt idx="34">
                  <c:v>11897774</c:v>
                </c:pt>
                <c:pt idx="35">
                  <c:v>6812893</c:v>
                </c:pt>
                <c:pt idx="36">
                  <c:v>9411820</c:v>
                </c:pt>
                <c:pt idx="37">
                  <c:v>10746835</c:v>
                </c:pt>
                <c:pt idx="38">
                  <c:v>13842401</c:v>
                </c:pt>
                <c:pt idx="39">
                  <c:v>9776770</c:v>
                </c:pt>
                <c:pt idx="40">
                  <c:v>3144349</c:v>
                </c:pt>
                <c:pt idx="41">
                  <c:v>3179141</c:v>
                </c:pt>
                <c:pt idx="42">
                  <c:v>2276924</c:v>
                </c:pt>
                <c:pt idx="43">
                  <c:v>2073322</c:v>
                </c:pt>
                <c:pt idx="44">
                  <c:v>8898741</c:v>
                </c:pt>
                <c:pt idx="45">
                  <c:v>7579433</c:v>
                </c:pt>
                <c:pt idx="46">
                  <c:v>3431969</c:v>
                </c:pt>
                <c:pt idx="47">
                  <c:v>382006</c:v>
                </c:pt>
                <c:pt idx="48">
                  <c:v>779081</c:v>
                </c:pt>
                <c:pt idx="49">
                  <c:v>2431916</c:v>
                </c:pt>
                <c:pt idx="50">
                  <c:v>4940770</c:v>
                </c:pt>
                <c:pt idx="51">
                  <c:v>8208898</c:v>
                </c:pt>
                <c:pt idx="52">
                  <c:v>4638542</c:v>
                </c:pt>
                <c:pt idx="53">
                  <c:v>2723749</c:v>
                </c:pt>
                <c:pt idx="54">
                  <c:v>3411744</c:v>
                </c:pt>
                <c:pt idx="55">
                  <c:v>2303454</c:v>
                </c:pt>
                <c:pt idx="56">
                  <c:v>4205856</c:v>
                </c:pt>
                <c:pt idx="57">
                  <c:v>4070458</c:v>
                </c:pt>
                <c:pt idx="58">
                  <c:v>781666</c:v>
                </c:pt>
                <c:pt idx="59">
                  <c:v>1096604</c:v>
                </c:pt>
                <c:pt idx="60">
                  <c:v>1016720</c:v>
                </c:pt>
                <c:pt idx="61">
                  <c:v>952847</c:v>
                </c:pt>
                <c:pt idx="62">
                  <c:v>1069838</c:v>
                </c:pt>
                <c:pt idx="63">
                  <c:v>1678331</c:v>
                </c:pt>
                <c:pt idx="64">
                  <c:v>1824146</c:v>
                </c:pt>
                <c:pt idx="65">
                  <c:v>1758460</c:v>
                </c:pt>
                <c:pt idx="66">
                  <c:v>1126246</c:v>
                </c:pt>
                <c:pt idx="67">
                  <c:v>1750711</c:v>
                </c:pt>
                <c:pt idx="68">
                  <c:v>1010702</c:v>
                </c:pt>
                <c:pt idx="69">
                  <c:v>363305</c:v>
                </c:pt>
                <c:pt idx="70">
                  <c:v>1019521</c:v>
                </c:pt>
                <c:pt idx="71">
                  <c:v>1799140</c:v>
                </c:pt>
                <c:pt idx="72">
                  <c:v>3550341</c:v>
                </c:pt>
                <c:pt idx="73">
                  <c:v>1660142</c:v>
                </c:pt>
                <c:pt idx="74">
                  <c:v>1617240</c:v>
                </c:pt>
                <c:pt idx="75">
                  <c:v>1778019</c:v>
                </c:pt>
                <c:pt idx="76">
                  <c:v>3270806</c:v>
                </c:pt>
                <c:pt idx="77">
                  <c:v>4391694</c:v>
                </c:pt>
                <c:pt idx="78">
                  <c:v>1156590</c:v>
                </c:pt>
                <c:pt idx="79">
                  <c:v>83976</c:v>
                </c:pt>
                <c:pt idx="80">
                  <c:v>70703</c:v>
                </c:pt>
                <c:pt idx="81">
                  <c:v>3492668</c:v>
                </c:pt>
                <c:pt idx="82">
                  <c:v>4276794</c:v>
                </c:pt>
                <c:pt idx="83">
                  <c:v>2322444</c:v>
                </c:pt>
                <c:pt idx="84">
                  <c:v>4715988</c:v>
                </c:pt>
                <c:pt idx="85">
                  <c:v>6248138</c:v>
                </c:pt>
                <c:pt idx="86">
                  <c:v>6633666</c:v>
                </c:pt>
                <c:pt idx="87">
                  <c:v>10284914</c:v>
                </c:pt>
                <c:pt idx="88">
                  <c:v>5310753</c:v>
                </c:pt>
                <c:pt idx="89">
                  <c:v>1586091</c:v>
                </c:pt>
                <c:pt idx="90">
                  <c:v>2398543</c:v>
                </c:pt>
                <c:pt idx="91">
                  <c:v>2482637</c:v>
                </c:pt>
                <c:pt idx="92">
                  <c:v>11162610</c:v>
                </c:pt>
                <c:pt idx="93">
                  <c:v>8621963</c:v>
                </c:pt>
                <c:pt idx="94">
                  <c:v>10065407</c:v>
                </c:pt>
                <c:pt idx="95">
                  <c:v>11866661</c:v>
                </c:pt>
                <c:pt idx="96">
                  <c:v>3877969</c:v>
                </c:pt>
                <c:pt idx="97">
                  <c:v>9896218</c:v>
                </c:pt>
                <c:pt idx="98">
                  <c:v>15741401</c:v>
                </c:pt>
                <c:pt idx="99">
                  <c:v>19492498</c:v>
                </c:pt>
                <c:pt idx="100">
                  <c:v>12175424</c:v>
                </c:pt>
                <c:pt idx="101">
                  <c:v>8006312</c:v>
                </c:pt>
                <c:pt idx="102">
                  <c:v>4539293</c:v>
                </c:pt>
                <c:pt idx="103">
                  <c:v>814266</c:v>
                </c:pt>
                <c:pt idx="104">
                  <c:v>12623783</c:v>
                </c:pt>
                <c:pt idx="105">
                  <c:v>23537454</c:v>
                </c:pt>
                <c:pt idx="106">
                  <c:v>24390636</c:v>
                </c:pt>
                <c:pt idx="107">
                  <c:v>13432839</c:v>
                </c:pt>
                <c:pt idx="108">
                  <c:v>3551208</c:v>
                </c:pt>
                <c:pt idx="109">
                  <c:v>19613742</c:v>
                </c:pt>
                <c:pt idx="110">
                  <c:v>20964680</c:v>
                </c:pt>
                <c:pt idx="111">
                  <c:v>22059439</c:v>
                </c:pt>
                <c:pt idx="112">
                  <c:v>7875331</c:v>
                </c:pt>
                <c:pt idx="113">
                  <c:v>2984759</c:v>
                </c:pt>
                <c:pt idx="114">
                  <c:v>1879538</c:v>
                </c:pt>
                <c:pt idx="115">
                  <c:v>4592052</c:v>
                </c:pt>
                <c:pt idx="116">
                  <c:v>16412230</c:v>
                </c:pt>
                <c:pt idx="117">
                  <c:v>7055671</c:v>
                </c:pt>
                <c:pt idx="118">
                  <c:v>4246971</c:v>
                </c:pt>
                <c:pt idx="119">
                  <c:v>1647512</c:v>
                </c:pt>
                <c:pt idx="120">
                  <c:v>2991201</c:v>
                </c:pt>
                <c:pt idx="121">
                  <c:v>5696999</c:v>
                </c:pt>
                <c:pt idx="122">
                  <c:v>15514149</c:v>
                </c:pt>
                <c:pt idx="123">
                  <c:v>21584608</c:v>
                </c:pt>
                <c:pt idx="124">
                  <c:v>20178611</c:v>
                </c:pt>
                <c:pt idx="125">
                  <c:v>7080115</c:v>
                </c:pt>
                <c:pt idx="126">
                  <c:v>4000587</c:v>
                </c:pt>
                <c:pt idx="127">
                  <c:v>4626684</c:v>
                </c:pt>
                <c:pt idx="128">
                  <c:v>5422194</c:v>
                </c:pt>
                <c:pt idx="129">
                  <c:v>5234474</c:v>
                </c:pt>
                <c:pt idx="130">
                  <c:v>4693416</c:v>
                </c:pt>
                <c:pt idx="131">
                  <c:v>1690905</c:v>
                </c:pt>
                <c:pt idx="132">
                  <c:v>1167972</c:v>
                </c:pt>
                <c:pt idx="133">
                  <c:v>4711927</c:v>
                </c:pt>
                <c:pt idx="134">
                  <c:v>8448852</c:v>
                </c:pt>
                <c:pt idx="135">
                  <c:v>8034267</c:v>
                </c:pt>
                <c:pt idx="136">
                  <c:v>3938173</c:v>
                </c:pt>
                <c:pt idx="137">
                  <c:v>3784254</c:v>
                </c:pt>
                <c:pt idx="138">
                  <c:v>4052502</c:v>
                </c:pt>
                <c:pt idx="139">
                  <c:v>6938554</c:v>
                </c:pt>
                <c:pt idx="140">
                  <c:v>3223282</c:v>
                </c:pt>
                <c:pt idx="141">
                  <c:v>4783194</c:v>
                </c:pt>
                <c:pt idx="142">
                  <c:v>2344667</c:v>
                </c:pt>
                <c:pt idx="143">
                  <c:v>2011972</c:v>
                </c:pt>
                <c:pt idx="144">
                  <c:v>3478608</c:v>
                </c:pt>
                <c:pt idx="145">
                  <c:v>5974673</c:v>
                </c:pt>
                <c:pt idx="146">
                  <c:v>13613402</c:v>
                </c:pt>
                <c:pt idx="147">
                  <c:v>12226197</c:v>
                </c:pt>
                <c:pt idx="148">
                  <c:v>18511150</c:v>
                </c:pt>
                <c:pt idx="149">
                  <c:v>10899619</c:v>
                </c:pt>
                <c:pt idx="150">
                  <c:v>3232824</c:v>
                </c:pt>
                <c:pt idx="151">
                  <c:v>4824182</c:v>
                </c:pt>
                <c:pt idx="152">
                  <c:v>5823313</c:v>
                </c:pt>
                <c:pt idx="153">
                  <c:v>7899262</c:v>
                </c:pt>
                <c:pt idx="154">
                  <c:v>6830582</c:v>
                </c:pt>
                <c:pt idx="155">
                  <c:v>3258035</c:v>
                </c:pt>
                <c:pt idx="156">
                  <c:v>6276109</c:v>
                </c:pt>
                <c:pt idx="157">
                  <c:v>14074725</c:v>
                </c:pt>
                <c:pt idx="158">
                  <c:v>17858675</c:v>
                </c:pt>
                <c:pt idx="159">
                  <c:v>20541126</c:v>
                </c:pt>
                <c:pt idx="160">
                  <c:v>9010124</c:v>
                </c:pt>
                <c:pt idx="161">
                  <c:v>11273309</c:v>
                </c:pt>
                <c:pt idx="162">
                  <c:v>4780863</c:v>
                </c:pt>
                <c:pt idx="163">
                  <c:v>4777255</c:v>
                </c:pt>
                <c:pt idx="164">
                  <c:v>3630258</c:v>
                </c:pt>
                <c:pt idx="165">
                  <c:v>5453301</c:v>
                </c:pt>
                <c:pt idx="166">
                  <c:v>6402249</c:v>
                </c:pt>
                <c:pt idx="167">
                  <c:v>2684816</c:v>
                </c:pt>
                <c:pt idx="168">
                  <c:v>4351129</c:v>
                </c:pt>
                <c:pt idx="169">
                  <c:v>7148714</c:v>
                </c:pt>
                <c:pt idx="170">
                  <c:v>7010772</c:v>
                </c:pt>
                <c:pt idx="171">
                  <c:v>5681261</c:v>
                </c:pt>
                <c:pt idx="172">
                  <c:v>3611634</c:v>
                </c:pt>
                <c:pt idx="173">
                  <c:v>2368110</c:v>
                </c:pt>
                <c:pt idx="174">
                  <c:v>2047658</c:v>
                </c:pt>
                <c:pt idx="175">
                  <c:v>2830180</c:v>
                </c:pt>
                <c:pt idx="176">
                  <c:v>2761601</c:v>
                </c:pt>
                <c:pt idx="177">
                  <c:v>7461132</c:v>
                </c:pt>
                <c:pt idx="178">
                  <c:v>10037358</c:v>
                </c:pt>
                <c:pt idx="179">
                  <c:v>9051813</c:v>
                </c:pt>
                <c:pt idx="180">
                  <c:v>3638229</c:v>
                </c:pt>
                <c:pt idx="181">
                  <c:v>3912863</c:v>
                </c:pt>
                <c:pt idx="182">
                  <c:v>1793345</c:v>
                </c:pt>
                <c:pt idx="183">
                  <c:v>2078459</c:v>
                </c:pt>
                <c:pt idx="184">
                  <c:v>1450431</c:v>
                </c:pt>
                <c:pt idx="185">
                  <c:v>1979175</c:v>
                </c:pt>
                <c:pt idx="186">
                  <c:v>2986168</c:v>
                </c:pt>
                <c:pt idx="187">
                  <c:v>10681441</c:v>
                </c:pt>
                <c:pt idx="188">
                  <c:v>6340071</c:v>
                </c:pt>
                <c:pt idx="189">
                  <c:v>11302462</c:v>
                </c:pt>
                <c:pt idx="190">
                  <c:v>12002077</c:v>
                </c:pt>
                <c:pt idx="191">
                  <c:v>11502154</c:v>
                </c:pt>
                <c:pt idx="192">
                  <c:v>5491788</c:v>
                </c:pt>
                <c:pt idx="193">
                  <c:v>8759756</c:v>
                </c:pt>
                <c:pt idx="194">
                  <c:v>11478177</c:v>
                </c:pt>
                <c:pt idx="195">
                  <c:v>10699706</c:v>
                </c:pt>
                <c:pt idx="196">
                  <c:v>7209942</c:v>
                </c:pt>
                <c:pt idx="197">
                  <c:v>7608222</c:v>
                </c:pt>
                <c:pt idx="198">
                  <c:v>7427401</c:v>
                </c:pt>
                <c:pt idx="199">
                  <c:v>7624097</c:v>
                </c:pt>
                <c:pt idx="200">
                  <c:v>3129080</c:v>
                </c:pt>
                <c:pt idx="201">
                  <c:v>10152759</c:v>
                </c:pt>
                <c:pt idx="202">
                  <c:v>17942425</c:v>
                </c:pt>
                <c:pt idx="203">
                  <c:v>6393594</c:v>
                </c:pt>
                <c:pt idx="204">
                  <c:v>4127095</c:v>
                </c:pt>
                <c:pt idx="205">
                  <c:v>4149085</c:v>
                </c:pt>
                <c:pt idx="206">
                  <c:v>7498428</c:v>
                </c:pt>
                <c:pt idx="207">
                  <c:v>8380790</c:v>
                </c:pt>
                <c:pt idx="208">
                  <c:v>4800628</c:v>
                </c:pt>
                <c:pt idx="209">
                  <c:v>7475534</c:v>
                </c:pt>
                <c:pt idx="210">
                  <c:v>4323072</c:v>
                </c:pt>
                <c:pt idx="211">
                  <c:v>8462018</c:v>
                </c:pt>
                <c:pt idx="212">
                  <c:v>11524517</c:v>
                </c:pt>
                <c:pt idx="213">
                  <c:v>19729767</c:v>
                </c:pt>
                <c:pt idx="214">
                  <c:v>19488395</c:v>
                </c:pt>
                <c:pt idx="215">
                  <c:v>8574711</c:v>
                </c:pt>
                <c:pt idx="216">
                  <c:v>5366958</c:v>
                </c:pt>
                <c:pt idx="217">
                  <c:v>5555962</c:v>
                </c:pt>
                <c:pt idx="218">
                  <c:v>7657532</c:v>
                </c:pt>
                <c:pt idx="219">
                  <c:v>5266927</c:v>
                </c:pt>
                <c:pt idx="220">
                  <c:v>6928346</c:v>
                </c:pt>
                <c:pt idx="221">
                  <c:v>7783997</c:v>
                </c:pt>
                <c:pt idx="222">
                  <c:v>5539618</c:v>
                </c:pt>
                <c:pt idx="223">
                  <c:v>7160790</c:v>
                </c:pt>
                <c:pt idx="224">
                  <c:v>5167473</c:v>
                </c:pt>
                <c:pt idx="225">
                  <c:v>12786021</c:v>
                </c:pt>
                <c:pt idx="226">
                  <c:v>9554828</c:v>
                </c:pt>
                <c:pt idx="227">
                  <c:v>4279154</c:v>
                </c:pt>
                <c:pt idx="228">
                  <c:v>10353641</c:v>
                </c:pt>
                <c:pt idx="229">
                  <c:v>10724595</c:v>
                </c:pt>
                <c:pt idx="230">
                  <c:v>14474931</c:v>
                </c:pt>
                <c:pt idx="231">
                  <c:v>1973127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7B1-413E-9910-D46B4B9772FD}"/>
            </c:ext>
          </c:extLst>
        </c:ser>
        <c:ser>
          <c:idx val="3"/>
          <c:order val="3"/>
          <c:tx>
            <c:strRef>
              <c:f>tblValue!$E$1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tblValue!$E$2:$E$233</c:f>
              <c:numCache>
                <c:formatCode>General</c:formatCode>
                <c:ptCount val="2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46023</c:v>
                </c:pt>
                <c:pt idx="24">
                  <c:v>33445</c:v>
                </c:pt>
                <c:pt idx="25">
                  <c:v>249206</c:v>
                </c:pt>
                <c:pt idx="26">
                  <c:v>132714</c:v>
                </c:pt>
                <c:pt idx="27">
                  <c:v>294857</c:v>
                </c:pt>
                <c:pt idx="28">
                  <c:v>56269</c:v>
                </c:pt>
                <c:pt idx="29">
                  <c:v>140988</c:v>
                </c:pt>
                <c:pt idx="30">
                  <c:v>124155</c:v>
                </c:pt>
                <c:pt idx="31">
                  <c:v>107911</c:v>
                </c:pt>
                <c:pt idx="32">
                  <c:v>35083</c:v>
                </c:pt>
                <c:pt idx="33">
                  <c:v>109326</c:v>
                </c:pt>
                <c:pt idx="34">
                  <c:v>276900</c:v>
                </c:pt>
                <c:pt idx="35">
                  <c:v>511510</c:v>
                </c:pt>
                <c:pt idx="36">
                  <c:v>197925</c:v>
                </c:pt>
                <c:pt idx="37">
                  <c:v>539772</c:v>
                </c:pt>
                <c:pt idx="38">
                  <c:v>38125</c:v>
                </c:pt>
                <c:pt idx="39">
                  <c:v>7915</c:v>
                </c:pt>
                <c:pt idx="40">
                  <c:v>39892</c:v>
                </c:pt>
                <c:pt idx="41">
                  <c:v>103917</c:v>
                </c:pt>
                <c:pt idx="42">
                  <c:v>12557</c:v>
                </c:pt>
                <c:pt idx="43">
                  <c:v>30633</c:v>
                </c:pt>
                <c:pt idx="44">
                  <c:v>49341</c:v>
                </c:pt>
                <c:pt idx="45">
                  <c:v>132796</c:v>
                </c:pt>
                <c:pt idx="46">
                  <c:v>103129</c:v>
                </c:pt>
                <c:pt idx="47">
                  <c:v>7381</c:v>
                </c:pt>
                <c:pt idx="48">
                  <c:v>38246</c:v>
                </c:pt>
                <c:pt idx="49">
                  <c:v>31465</c:v>
                </c:pt>
                <c:pt idx="50">
                  <c:v>0</c:v>
                </c:pt>
                <c:pt idx="51">
                  <c:v>13126</c:v>
                </c:pt>
                <c:pt idx="52">
                  <c:v>10378</c:v>
                </c:pt>
                <c:pt idx="53">
                  <c:v>2617</c:v>
                </c:pt>
                <c:pt idx="54">
                  <c:v>0</c:v>
                </c:pt>
                <c:pt idx="55">
                  <c:v>15673</c:v>
                </c:pt>
                <c:pt idx="56">
                  <c:v>0</c:v>
                </c:pt>
                <c:pt idx="57">
                  <c:v>3105</c:v>
                </c:pt>
                <c:pt idx="58">
                  <c:v>5976</c:v>
                </c:pt>
                <c:pt idx="59">
                  <c:v>1236783</c:v>
                </c:pt>
                <c:pt idx="60">
                  <c:v>133404</c:v>
                </c:pt>
                <c:pt idx="61">
                  <c:v>0</c:v>
                </c:pt>
                <c:pt idx="62">
                  <c:v>97480</c:v>
                </c:pt>
                <c:pt idx="63">
                  <c:v>84601</c:v>
                </c:pt>
                <c:pt idx="64">
                  <c:v>5960</c:v>
                </c:pt>
                <c:pt idx="65">
                  <c:v>0</c:v>
                </c:pt>
                <c:pt idx="66">
                  <c:v>6824</c:v>
                </c:pt>
                <c:pt idx="67">
                  <c:v>31743</c:v>
                </c:pt>
                <c:pt idx="68">
                  <c:v>1291379</c:v>
                </c:pt>
                <c:pt idx="69">
                  <c:v>0</c:v>
                </c:pt>
                <c:pt idx="70">
                  <c:v>1216890</c:v>
                </c:pt>
                <c:pt idx="71">
                  <c:v>1776383</c:v>
                </c:pt>
                <c:pt idx="72">
                  <c:v>100413</c:v>
                </c:pt>
                <c:pt idx="73">
                  <c:v>0</c:v>
                </c:pt>
                <c:pt idx="74">
                  <c:v>62267</c:v>
                </c:pt>
                <c:pt idx="75">
                  <c:v>115435</c:v>
                </c:pt>
                <c:pt idx="76">
                  <c:v>39966</c:v>
                </c:pt>
                <c:pt idx="77">
                  <c:v>0</c:v>
                </c:pt>
                <c:pt idx="78">
                  <c:v>12977</c:v>
                </c:pt>
                <c:pt idx="79">
                  <c:v>0</c:v>
                </c:pt>
                <c:pt idx="80">
                  <c:v>0</c:v>
                </c:pt>
                <c:pt idx="81">
                  <c:v>745031</c:v>
                </c:pt>
                <c:pt idx="82">
                  <c:v>1565345</c:v>
                </c:pt>
                <c:pt idx="83">
                  <c:v>82150</c:v>
                </c:pt>
                <c:pt idx="84">
                  <c:v>50413</c:v>
                </c:pt>
                <c:pt idx="85">
                  <c:v>0</c:v>
                </c:pt>
                <c:pt idx="86">
                  <c:v>58496</c:v>
                </c:pt>
                <c:pt idx="87">
                  <c:v>47893</c:v>
                </c:pt>
                <c:pt idx="88">
                  <c:v>0</c:v>
                </c:pt>
                <c:pt idx="89">
                  <c:v>22679</c:v>
                </c:pt>
                <c:pt idx="90">
                  <c:v>0</c:v>
                </c:pt>
                <c:pt idx="91">
                  <c:v>0</c:v>
                </c:pt>
                <c:pt idx="92">
                  <c:v>17079</c:v>
                </c:pt>
                <c:pt idx="93">
                  <c:v>0</c:v>
                </c:pt>
                <c:pt idx="94">
                  <c:v>308575</c:v>
                </c:pt>
                <c:pt idx="95">
                  <c:v>1856383</c:v>
                </c:pt>
                <c:pt idx="96">
                  <c:v>803830</c:v>
                </c:pt>
                <c:pt idx="97">
                  <c:v>1868299</c:v>
                </c:pt>
                <c:pt idx="98">
                  <c:v>509939</c:v>
                </c:pt>
                <c:pt idx="99">
                  <c:v>458722</c:v>
                </c:pt>
                <c:pt idx="100">
                  <c:v>202478</c:v>
                </c:pt>
                <c:pt idx="101">
                  <c:v>503563</c:v>
                </c:pt>
                <c:pt idx="102">
                  <c:v>223275</c:v>
                </c:pt>
                <c:pt idx="103">
                  <c:v>15807</c:v>
                </c:pt>
                <c:pt idx="104">
                  <c:v>19381</c:v>
                </c:pt>
                <c:pt idx="105">
                  <c:v>0</c:v>
                </c:pt>
                <c:pt idx="106">
                  <c:v>596426</c:v>
                </c:pt>
                <c:pt idx="107">
                  <c:v>1988911</c:v>
                </c:pt>
                <c:pt idx="108">
                  <c:v>1228451</c:v>
                </c:pt>
                <c:pt idx="109">
                  <c:v>1091975</c:v>
                </c:pt>
                <c:pt idx="110">
                  <c:v>387984</c:v>
                </c:pt>
                <c:pt idx="111">
                  <c:v>65676</c:v>
                </c:pt>
                <c:pt idx="112">
                  <c:v>6645</c:v>
                </c:pt>
                <c:pt idx="113">
                  <c:v>67011</c:v>
                </c:pt>
                <c:pt idx="114">
                  <c:v>6980</c:v>
                </c:pt>
                <c:pt idx="115">
                  <c:v>17850</c:v>
                </c:pt>
                <c:pt idx="116">
                  <c:v>0</c:v>
                </c:pt>
                <c:pt idx="117">
                  <c:v>21473</c:v>
                </c:pt>
                <c:pt idx="118">
                  <c:v>0</c:v>
                </c:pt>
                <c:pt idx="119">
                  <c:v>233904</c:v>
                </c:pt>
                <c:pt idx="120">
                  <c:v>13904</c:v>
                </c:pt>
                <c:pt idx="121">
                  <c:v>12692</c:v>
                </c:pt>
                <c:pt idx="122">
                  <c:v>25525</c:v>
                </c:pt>
                <c:pt idx="123">
                  <c:v>78085</c:v>
                </c:pt>
                <c:pt idx="124">
                  <c:v>0</c:v>
                </c:pt>
                <c:pt idx="125">
                  <c:v>34948</c:v>
                </c:pt>
                <c:pt idx="126">
                  <c:v>0</c:v>
                </c:pt>
                <c:pt idx="127">
                  <c:v>14553</c:v>
                </c:pt>
                <c:pt idx="128">
                  <c:v>13830</c:v>
                </c:pt>
                <c:pt idx="129">
                  <c:v>0</c:v>
                </c:pt>
                <c:pt idx="130">
                  <c:v>175592</c:v>
                </c:pt>
                <c:pt idx="131">
                  <c:v>0</c:v>
                </c:pt>
                <c:pt idx="132">
                  <c:v>0</c:v>
                </c:pt>
                <c:pt idx="133">
                  <c:v>152285</c:v>
                </c:pt>
                <c:pt idx="134">
                  <c:v>29519</c:v>
                </c:pt>
                <c:pt idx="135">
                  <c:v>6158</c:v>
                </c:pt>
                <c:pt idx="136">
                  <c:v>66931</c:v>
                </c:pt>
                <c:pt idx="137">
                  <c:v>26115</c:v>
                </c:pt>
                <c:pt idx="138">
                  <c:v>0</c:v>
                </c:pt>
                <c:pt idx="139">
                  <c:v>25867</c:v>
                </c:pt>
                <c:pt idx="140">
                  <c:v>20942</c:v>
                </c:pt>
                <c:pt idx="141">
                  <c:v>20920</c:v>
                </c:pt>
                <c:pt idx="142">
                  <c:v>0</c:v>
                </c:pt>
                <c:pt idx="143">
                  <c:v>0</c:v>
                </c:pt>
                <c:pt idx="144">
                  <c:v>3418</c:v>
                </c:pt>
                <c:pt idx="145">
                  <c:v>0</c:v>
                </c:pt>
                <c:pt idx="146">
                  <c:v>20821</c:v>
                </c:pt>
                <c:pt idx="147">
                  <c:v>77020</c:v>
                </c:pt>
                <c:pt idx="148">
                  <c:v>127877</c:v>
                </c:pt>
                <c:pt idx="149">
                  <c:v>50517</c:v>
                </c:pt>
                <c:pt idx="150">
                  <c:v>26196</c:v>
                </c:pt>
                <c:pt idx="151">
                  <c:v>12297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25466</c:v>
                </c:pt>
                <c:pt idx="159">
                  <c:v>104201</c:v>
                </c:pt>
                <c:pt idx="160">
                  <c:v>0</c:v>
                </c:pt>
                <c:pt idx="161">
                  <c:v>40725</c:v>
                </c:pt>
                <c:pt idx="162">
                  <c:v>35504</c:v>
                </c:pt>
                <c:pt idx="163">
                  <c:v>0</c:v>
                </c:pt>
                <c:pt idx="164">
                  <c:v>6090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125703</c:v>
                </c:pt>
                <c:pt idx="169">
                  <c:v>0</c:v>
                </c:pt>
                <c:pt idx="170">
                  <c:v>37813</c:v>
                </c:pt>
                <c:pt idx="171">
                  <c:v>12723</c:v>
                </c:pt>
                <c:pt idx="172">
                  <c:v>0</c:v>
                </c:pt>
                <c:pt idx="173">
                  <c:v>0</c:v>
                </c:pt>
                <c:pt idx="174">
                  <c:v>40631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113708</c:v>
                </c:pt>
                <c:pt idx="179">
                  <c:v>239867</c:v>
                </c:pt>
                <c:pt idx="180">
                  <c:v>157961</c:v>
                </c:pt>
                <c:pt idx="181">
                  <c:v>0</c:v>
                </c:pt>
                <c:pt idx="182">
                  <c:v>70477</c:v>
                </c:pt>
                <c:pt idx="183">
                  <c:v>58860</c:v>
                </c:pt>
                <c:pt idx="184">
                  <c:v>27184</c:v>
                </c:pt>
                <c:pt idx="185">
                  <c:v>17229</c:v>
                </c:pt>
                <c:pt idx="186">
                  <c:v>0</c:v>
                </c:pt>
                <c:pt idx="187">
                  <c:v>32390</c:v>
                </c:pt>
                <c:pt idx="188">
                  <c:v>0</c:v>
                </c:pt>
                <c:pt idx="189">
                  <c:v>0</c:v>
                </c:pt>
                <c:pt idx="190">
                  <c:v>32721</c:v>
                </c:pt>
                <c:pt idx="191">
                  <c:v>73288</c:v>
                </c:pt>
                <c:pt idx="192">
                  <c:v>24850</c:v>
                </c:pt>
                <c:pt idx="193">
                  <c:v>187103</c:v>
                </c:pt>
                <c:pt idx="194">
                  <c:v>214743</c:v>
                </c:pt>
                <c:pt idx="195">
                  <c:v>45014</c:v>
                </c:pt>
                <c:pt idx="196">
                  <c:v>262186</c:v>
                </c:pt>
                <c:pt idx="197">
                  <c:v>0</c:v>
                </c:pt>
                <c:pt idx="198">
                  <c:v>62436</c:v>
                </c:pt>
                <c:pt idx="199">
                  <c:v>8076</c:v>
                </c:pt>
                <c:pt idx="200">
                  <c:v>0</c:v>
                </c:pt>
                <c:pt idx="201">
                  <c:v>0</c:v>
                </c:pt>
                <c:pt idx="202">
                  <c:v>12175</c:v>
                </c:pt>
                <c:pt idx="203">
                  <c:v>36893</c:v>
                </c:pt>
                <c:pt idx="204">
                  <c:v>0</c:v>
                </c:pt>
                <c:pt idx="205">
                  <c:v>0</c:v>
                </c:pt>
                <c:pt idx="206">
                  <c:v>196336</c:v>
                </c:pt>
                <c:pt idx="207">
                  <c:v>70081</c:v>
                </c:pt>
                <c:pt idx="208">
                  <c:v>60975</c:v>
                </c:pt>
                <c:pt idx="209">
                  <c:v>10896</c:v>
                </c:pt>
                <c:pt idx="210">
                  <c:v>35218</c:v>
                </c:pt>
                <c:pt idx="211">
                  <c:v>12339</c:v>
                </c:pt>
                <c:pt idx="212">
                  <c:v>29906</c:v>
                </c:pt>
                <c:pt idx="213">
                  <c:v>20784</c:v>
                </c:pt>
                <c:pt idx="214">
                  <c:v>13116</c:v>
                </c:pt>
                <c:pt idx="215">
                  <c:v>144187</c:v>
                </c:pt>
                <c:pt idx="216">
                  <c:v>11129</c:v>
                </c:pt>
                <c:pt idx="217">
                  <c:v>18909</c:v>
                </c:pt>
                <c:pt idx="218">
                  <c:v>283305</c:v>
                </c:pt>
                <c:pt idx="219">
                  <c:v>164771</c:v>
                </c:pt>
                <c:pt idx="220">
                  <c:v>138329</c:v>
                </c:pt>
                <c:pt idx="221">
                  <c:v>0</c:v>
                </c:pt>
                <c:pt idx="222">
                  <c:v>15353</c:v>
                </c:pt>
                <c:pt idx="223">
                  <c:v>34948</c:v>
                </c:pt>
                <c:pt idx="224">
                  <c:v>81360</c:v>
                </c:pt>
                <c:pt idx="225">
                  <c:v>60598</c:v>
                </c:pt>
                <c:pt idx="226">
                  <c:v>24735</c:v>
                </c:pt>
                <c:pt idx="227">
                  <c:v>448165</c:v>
                </c:pt>
                <c:pt idx="228">
                  <c:v>457250</c:v>
                </c:pt>
                <c:pt idx="229">
                  <c:v>190208</c:v>
                </c:pt>
                <c:pt idx="230">
                  <c:v>533053</c:v>
                </c:pt>
                <c:pt idx="231">
                  <c:v>67088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7B1-413E-9910-D46B4B9772FD}"/>
            </c:ext>
          </c:extLst>
        </c:ser>
        <c:ser>
          <c:idx val="4"/>
          <c:order val="4"/>
          <c:tx>
            <c:strRef>
              <c:f>tblValue!$F$1</c:f>
              <c:strCache>
                <c:ptCount val="1"/>
                <c:pt idx="0">
                  <c:v>Total Cattle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tblValue!$F$2:$F$233</c:f>
              <c:numCache>
                <c:formatCode>General</c:formatCode>
                <c:ptCount val="232"/>
                <c:pt idx="0">
                  <c:v>20785041</c:v>
                </c:pt>
                <c:pt idx="1">
                  <c:v>19281006</c:v>
                </c:pt>
                <c:pt idx="2">
                  <c:v>21816648</c:v>
                </c:pt>
                <c:pt idx="3">
                  <c:v>12529258</c:v>
                </c:pt>
                <c:pt idx="4">
                  <c:v>5069701</c:v>
                </c:pt>
                <c:pt idx="5">
                  <c:v>6891764</c:v>
                </c:pt>
                <c:pt idx="6">
                  <c:v>6288659</c:v>
                </c:pt>
                <c:pt idx="7">
                  <c:v>7777522</c:v>
                </c:pt>
                <c:pt idx="8">
                  <c:v>17574086</c:v>
                </c:pt>
                <c:pt idx="9">
                  <c:v>23403369</c:v>
                </c:pt>
                <c:pt idx="10">
                  <c:v>21901119</c:v>
                </c:pt>
                <c:pt idx="11">
                  <c:v>18344423</c:v>
                </c:pt>
                <c:pt idx="12">
                  <c:v>24508490</c:v>
                </c:pt>
                <c:pt idx="13">
                  <c:v>25105801</c:v>
                </c:pt>
                <c:pt idx="14">
                  <c:v>26072331</c:v>
                </c:pt>
                <c:pt idx="15">
                  <c:v>18019083</c:v>
                </c:pt>
                <c:pt idx="16">
                  <c:v>12449496</c:v>
                </c:pt>
                <c:pt idx="17">
                  <c:v>9187791</c:v>
                </c:pt>
                <c:pt idx="18">
                  <c:v>7202811</c:v>
                </c:pt>
                <c:pt idx="19">
                  <c:v>16469226</c:v>
                </c:pt>
                <c:pt idx="20">
                  <c:v>38900846</c:v>
                </c:pt>
                <c:pt idx="21">
                  <c:v>42091728</c:v>
                </c:pt>
                <c:pt idx="22">
                  <c:v>30653876</c:v>
                </c:pt>
                <c:pt idx="23">
                  <c:v>26907318</c:v>
                </c:pt>
                <c:pt idx="24">
                  <c:v>24213892</c:v>
                </c:pt>
                <c:pt idx="25">
                  <c:v>28131633</c:v>
                </c:pt>
                <c:pt idx="26">
                  <c:v>30178935</c:v>
                </c:pt>
                <c:pt idx="27">
                  <c:v>24048947</c:v>
                </c:pt>
                <c:pt idx="28">
                  <c:v>21793902</c:v>
                </c:pt>
                <c:pt idx="29">
                  <c:v>21026888</c:v>
                </c:pt>
                <c:pt idx="30">
                  <c:v>11752685</c:v>
                </c:pt>
                <c:pt idx="31">
                  <c:v>14135619</c:v>
                </c:pt>
                <c:pt idx="32">
                  <c:v>44832444</c:v>
                </c:pt>
                <c:pt idx="33">
                  <c:v>38779708</c:v>
                </c:pt>
                <c:pt idx="34">
                  <c:v>27158585</c:v>
                </c:pt>
                <c:pt idx="35">
                  <c:v>16096981</c:v>
                </c:pt>
                <c:pt idx="36">
                  <c:v>18250641</c:v>
                </c:pt>
                <c:pt idx="37">
                  <c:v>22581456</c:v>
                </c:pt>
                <c:pt idx="38">
                  <c:v>28134265</c:v>
                </c:pt>
                <c:pt idx="39">
                  <c:v>20720557</c:v>
                </c:pt>
                <c:pt idx="40">
                  <c:v>9263310</c:v>
                </c:pt>
                <c:pt idx="41">
                  <c:v>7878983</c:v>
                </c:pt>
                <c:pt idx="42">
                  <c:v>6720844</c:v>
                </c:pt>
                <c:pt idx="43">
                  <c:v>10740730</c:v>
                </c:pt>
                <c:pt idx="44">
                  <c:v>18127636</c:v>
                </c:pt>
                <c:pt idx="45">
                  <c:v>17119792</c:v>
                </c:pt>
                <c:pt idx="46">
                  <c:v>13833013</c:v>
                </c:pt>
                <c:pt idx="47">
                  <c:v>9404634</c:v>
                </c:pt>
                <c:pt idx="48">
                  <c:v>8238043</c:v>
                </c:pt>
                <c:pt idx="49">
                  <c:v>15220310</c:v>
                </c:pt>
                <c:pt idx="50">
                  <c:v>20597361</c:v>
                </c:pt>
                <c:pt idx="51">
                  <c:v>17955587</c:v>
                </c:pt>
                <c:pt idx="52">
                  <c:v>14895405</c:v>
                </c:pt>
                <c:pt idx="53">
                  <c:v>11785088</c:v>
                </c:pt>
                <c:pt idx="54">
                  <c:v>10929605</c:v>
                </c:pt>
                <c:pt idx="55">
                  <c:v>12901899</c:v>
                </c:pt>
                <c:pt idx="56">
                  <c:v>17044123</c:v>
                </c:pt>
                <c:pt idx="57">
                  <c:v>15389877</c:v>
                </c:pt>
                <c:pt idx="58">
                  <c:v>10030981</c:v>
                </c:pt>
                <c:pt idx="59">
                  <c:v>7636018</c:v>
                </c:pt>
                <c:pt idx="60">
                  <c:v>8982793</c:v>
                </c:pt>
                <c:pt idx="61">
                  <c:v>6826453</c:v>
                </c:pt>
                <c:pt idx="62">
                  <c:v>8802447</c:v>
                </c:pt>
                <c:pt idx="63">
                  <c:v>7306655</c:v>
                </c:pt>
                <c:pt idx="64">
                  <c:v>7947607</c:v>
                </c:pt>
                <c:pt idx="65">
                  <c:v>7182172</c:v>
                </c:pt>
                <c:pt idx="66">
                  <c:v>4142471</c:v>
                </c:pt>
                <c:pt idx="67">
                  <c:v>6637027</c:v>
                </c:pt>
                <c:pt idx="68">
                  <c:v>11029256</c:v>
                </c:pt>
                <c:pt idx="69">
                  <c:v>8943544</c:v>
                </c:pt>
                <c:pt idx="70">
                  <c:v>10538369</c:v>
                </c:pt>
                <c:pt idx="71">
                  <c:v>8218275</c:v>
                </c:pt>
                <c:pt idx="72">
                  <c:v>8726758</c:v>
                </c:pt>
                <c:pt idx="73">
                  <c:v>10385480</c:v>
                </c:pt>
                <c:pt idx="74">
                  <c:v>13438328</c:v>
                </c:pt>
                <c:pt idx="75">
                  <c:v>9911083</c:v>
                </c:pt>
                <c:pt idx="76">
                  <c:v>10007139</c:v>
                </c:pt>
                <c:pt idx="77">
                  <c:v>10380097</c:v>
                </c:pt>
                <c:pt idx="78">
                  <c:v>5322049</c:v>
                </c:pt>
                <c:pt idx="79">
                  <c:v>2984769</c:v>
                </c:pt>
                <c:pt idx="80">
                  <c:v>4780461</c:v>
                </c:pt>
                <c:pt idx="81">
                  <c:v>12821693</c:v>
                </c:pt>
                <c:pt idx="82">
                  <c:v>13807615</c:v>
                </c:pt>
                <c:pt idx="83">
                  <c:v>9058333</c:v>
                </c:pt>
                <c:pt idx="84">
                  <c:v>10894124</c:v>
                </c:pt>
                <c:pt idx="85">
                  <c:v>16233443</c:v>
                </c:pt>
                <c:pt idx="86">
                  <c:v>19708690</c:v>
                </c:pt>
                <c:pt idx="87">
                  <c:v>24799132</c:v>
                </c:pt>
                <c:pt idx="88">
                  <c:v>12714359</c:v>
                </c:pt>
                <c:pt idx="89">
                  <c:v>8398711</c:v>
                </c:pt>
                <c:pt idx="90">
                  <c:v>6272201</c:v>
                </c:pt>
                <c:pt idx="91">
                  <c:v>7556206</c:v>
                </c:pt>
                <c:pt idx="92">
                  <c:v>18252535</c:v>
                </c:pt>
                <c:pt idx="93">
                  <c:v>16232426</c:v>
                </c:pt>
                <c:pt idx="94">
                  <c:v>18499274</c:v>
                </c:pt>
                <c:pt idx="95">
                  <c:v>23359899</c:v>
                </c:pt>
                <c:pt idx="96">
                  <c:v>11117376</c:v>
                </c:pt>
                <c:pt idx="97">
                  <c:v>20286187</c:v>
                </c:pt>
                <c:pt idx="98">
                  <c:v>24296607</c:v>
                </c:pt>
                <c:pt idx="99">
                  <c:v>31170793</c:v>
                </c:pt>
                <c:pt idx="100">
                  <c:v>19818462</c:v>
                </c:pt>
                <c:pt idx="101">
                  <c:v>15431690</c:v>
                </c:pt>
                <c:pt idx="102">
                  <c:v>10176273</c:v>
                </c:pt>
                <c:pt idx="103">
                  <c:v>6155092</c:v>
                </c:pt>
                <c:pt idx="104">
                  <c:v>22008861</c:v>
                </c:pt>
                <c:pt idx="105">
                  <c:v>34077811</c:v>
                </c:pt>
                <c:pt idx="106">
                  <c:v>35577651</c:v>
                </c:pt>
                <c:pt idx="107">
                  <c:v>28934627</c:v>
                </c:pt>
                <c:pt idx="108">
                  <c:v>11054703</c:v>
                </c:pt>
                <c:pt idx="109">
                  <c:v>30616188</c:v>
                </c:pt>
                <c:pt idx="110">
                  <c:v>29974334</c:v>
                </c:pt>
                <c:pt idx="111">
                  <c:v>29417768</c:v>
                </c:pt>
                <c:pt idx="112">
                  <c:v>12828526</c:v>
                </c:pt>
                <c:pt idx="113">
                  <c:v>12087287</c:v>
                </c:pt>
                <c:pt idx="114">
                  <c:v>7388868</c:v>
                </c:pt>
                <c:pt idx="115">
                  <c:v>9583866</c:v>
                </c:pt>
                <c:pt idx="116">
                  <c:v>23681361</c:v>
                </c:pt>
                <c:pt idx="117">
                  <c:v>12529415</c:v>
                </c:pt>
                <c:pt idx="118">
                  <c:v>10263640</c:v>
                </c:pt>
                <c:pt idx="119">
                  <c:v>7038133</c:v>
                </c:pt>
                <c:pt idx="120">
                  <c:v>8931572</c:v>
                </c:pt>
                <c:pt idx="121">
                  <c:v>11760561</c:v>
                </c:pt>
                <c:pt idx="122">
                  <c:v>21435980</c:v>
                </c:pt>
                <c:pt idx="123">
                  <c:v>27420991</c:v>
                </c:pt>
                <c:pt idx="124">
                  <c:v>25163580</c:v>
                </c:pt>
                <c:pt idx="125">
                  <c:v>13368166</c:v>
                </c:pt>
                <c:pt idx="126">
                  <c:v>6912522</c:v>
                </c:pt>
                <c:pt idx="127">
                  <c:v>8499549</c:v>
                </c:pt>
                <c:pt idx="128">
                  <c:v>10389930</c:v>
                </c:pt>
                <c:pt idx="129">
                  <c:v>9972991</c:v>
                </c:pt>
                <c:pt idx="130">
                  <c:v>9331950</c:v>
                </c:pt>
                <c:pt idx="131">
                  <c:v>3904272</c:v>
                </c:pt>
                <c:pt idx="132">
                  <c:v>3571585</c:v>
                </c:pt>
                <c:pt idx="133">
                  <c:v>7134066</c:v>
                </c:pt>
                <c:pt idx="134">
                  <c:v>11658075</c:v>
                </c:pt>
                <c:pt idx="135">
                  <c:v>11796984</c:v>
                </c:pt>
                <c:pt idx="136">
                  <c:v>7349625</c:v>
                </c:pt>
                <c:pt idx="137">
                  <c:v>7953405</c:v>
                </c:pt>
                <c:pt idx="138">
                  <c:v>6301404</c:v>
                </c:pt>
                <c:pt idx="139">
                  <c:v>9901635</c:v>
                </c:pt>
                <c:pt idx="140">
                  <c:v>6160140</c:v>
                </c:pt>
                <c:pt idx="141">
                  <c:v>7646167</c:v>
                </c:pt>
                <c:pt idx="142">
                  <c:v>5813359</c:v>
                </c:pt>
                <c:pt idx="143">
                  <c:v>4117072</c:v>
                </c:pt>
                <c:pt idx="144">
                  <c:v>5357338</c:v>
                </c:pt>
                <c:pt idx="145">
                  <c:v>8591943</c:v>
                </c:pt>
                <c:pt idx="146">
                  <c:v>17123711</c:v>
                </c:pt>
                <c:pt idx="147">
                  <c:v>15192667</c:v>
                </c:pt>
                <c:pt idx="148">
                  <c:v>22012032</c:v>
                </c:pt>
                <c:pt idx="149">
                  <c:v>14923331</c:v>
                </c:pt>
                <c:pt idx="150">
                  <c:v>6254798</c:v>
                </c:pt>
                <c:pt idx="151">
                  <c:v>9311576</c:v>
                </c:pt>
                <c:pt idx="152">
                  <c:v>10725698</c:v>
                </c:pt>
                <c:pt idx="153">
                  <c:v>12395242</c:v>
                </c:pt>
                <c:pt idx="154">
                  <c:v>9909584</c:v>
                </c:pt>
                <c:pt idx="155">
                  <c:v>4962983</c:v>
                </c:pt>
                <c:pt idx="156">
                  <c:v>7945028</c:v>
                </c:pt>
                <c:pt idx="157">
                  <c:v>16107181</c:v>
                </c:pt>
                <c:pt idx="158">
                  <c:v>20613778</c:v>
                </c:pt>
                <c:pt idx="159">
                  <c:v>22991158</c:v>
                </c:pt>
                <c:pt idx="160">
                  <c:v>11460699</c:v>
                </c:pt>
                <c:pt idx="161">
                  <c:v>14648609</c:v>
                </c:pt>
                <c:pt idx="162">
                  <c:v>7026377</c:v>
                </c:pt>
                <c:pt idx="163">
                  <c:v>8228917</c:v>
                </c:pt>
                <c:pt idx="164">
                  <c:v>6485741</c:v>
                </c:pt>
                <c:pt idx="165">
                  <c:v>8064276</c:v>
                </c:pt>
                <c:pt idx="166">
                  <c:v>9379742</c:v>
                </c:pt>
                <c:pt idx="167">
                  <c:v>5097335</c:v>
                </c:pt>
                <c:pt idx="168">
                  <c:v>6414131</c:v>
                </c:pt>
                <c:pt idx="169">
                  <c:v>9277907</c:v>
                </c:pt>
                <c:pt idx="170">
                  <c:v>10027168</c:v>
                </c:pt>
                <c:pt idx="171">
                  <c:v>8829356</c:v>
                </c:pt>
                <c:pt idx="172">
                  <c:v>6096794</c:v>
                </c:pt>
                <c:pt idx="173">
                  <c:v>6494107</c:v>
                </c:pt>
                <c:pt idx="174">
                  <c:v>4743845</c:v>
                </c:pt>
                <c:pt idx="175">
                  <c:v>4790764</c:v>
                </c:pt>
                <c:pt idx="176">
                  <c:v>6739244</c:v>
                </c:pt>
                <c:pt idx="177">
                  <c:v>11628017</c:v>
                </c:pt>
                <c:pt idx="178">
                  <c:v>14010577</c:v>
                </c:pt>
                <c:pt idx="179">
                  <c:v>11306544</c:v>
                </c:pt>
                <c:pt idx="180">
                  <c:v>6000592</c:v>
                </c:pt>
                <c:pt idx="181">
                  <c:v>6762738</c:v>
                </c:pt>
                <c:pt idx="182">
                  <c:v>5203788</c:v>
                </c:pt>
                <c:pt idx="183">
                  <c:v>4544812</c:v>
                </c:pt>
                <c:pt idx="184">
                  <c:v>3211102</c:v>
                </c:pt>
                <c:pt idx="185">
                  <c:v>3846487</c:v>
                </c:pt>
                <c:pt idx="186">
                  <c:v>6645459</c:v>
                </c:pt>
                <c:pt idx="187">
                  <c:v>16182948</c:v>
                </c:pt>
                <c:pt idx="188">
                  <c:v>9608415</c:v>
                </c:pt>
                <c:pt idx="189">
                  <c:v>15136786</c:v>
                </c:pt>
                <c:pt idx="190">
                  <c:v>16320789</c:v>
                </c:pt>
                <c:pt idx="191">
                  <c:v>14778116</c:v>
                </c:pt>
                <c:pt idx="192">
                  <c:v>8749917</c:v>
                </c:pt>
                <c:pt idx="193">
                  <c:v>13084431</c:v>
                </c:pt>
                <c:pt idx="194">
                  <c:v>18551523</c:v>
                </c:pt>
                <c:pt idx="195">
                  <c:v>14945469</c:v>
                </c:pt>
                <c:pt idx="196">
                  <c:v>12745399</c:v>
                </c:pt>
                <c:pt idx="197">
                  <c:v>12900825</c:v>
                </c:pt>
                <c:pt idx="198">
                  <c:v>10265946</c:v>
                </c:pt>
                <c:pt idx="199">
                  <c:v>9588917</c:v>
                </c:pt>
                <c:pt idx="200">
                  <c:v>7537781</c:v>
                </c:pt>
                <c:pt idx="201">
                  <c:v>15514901</c:v>
                </c:pt>
                <c:pt idx="202">
                  <c:v>26591766</c:v>
                </c:pt>
                <c:pt idx="203">
                  <c:v>11044490</c:v>
                </c:pt>
                <c:pt idx="204">
                  <c:v>7419208</c:v>
                </c:pt>
                <c:pt idx="205">
                  <c:v>7431722</c:v>
                </c:pt>
                <c:pt idx="206">
                  <c:v>12122821</c:v>
                </c:pt>
                <c:pt idx="207">
                  <c:v>11089477</c:v>
                </c:pt>
                <c:pt idx="208">
                  <c:v>7226062</c:v>
                </c:pt>
                <c:pt idx="209">
                  <c:v>10165035</c:v>
                </c:pt>
                <c:pt idx="210">
                  <c:v>6777749</c:v>
                </c:pt>
                <c:pt idx="211">
                  <c:v>11880657</c:v>
                </c:pt>
                <c:pt idx="212">
                  <c:v>16771440</c:v>
                </c:pt>
                <c:pt idx="213">
                  <c:v>26046365</c:v>
                </c:pt>
                <c:pt idx="214">
                  <c:v>27690556</c:v>
                </c:pt>
                <c:pt idx="215">
                  <c:v>13818362</c:v>
                </c:pt>
                <c:pt idx="216">
                  <c:v>8993745</c:v>
                </c:pt>
                <c:pt idx="217">
                  <c:v>11128129</c:v>
                </c:pt>
                <c:pt idx="218">
                  <c:v>12676138</c:v>
                </c:pt>
                <c:pt idx="219">
                  <c:v>11218718</c:v>
                </c:pt>
                <c:pt idx="220">
                  <c:v>10771436</c:v>
                </c:pt>
                <c:pt idx="221">
                  <c:v>11632904</c:v>
                </c:pt>
                <c:pt idx="222">
                  <c:v>8225261</c:v>
                </c:pt>
                <c:pt idx="223">
                  <c:v>9926553</c:v>
                </c:pt>
                <c:pt idx="224">
                  <c:v>8690156</c:v>
                </c:pt>
                <c:pt idx="225">
                  <c:v>17456073</c:v>
                </c:pt>
                <c:pt idx="226">
                  <c:v>14369283</c:v>
                </c:pt>
                <c:pt idx="227">
                  <c:v>8300613</c:v>
                </c:pt>
                <c:pt idx="228">
                  <c:v>13738933</c:v>
                </c:pt>
                <c:pt idx="229">
                  <c:v>13819129</c:v>
                </c:pt>
                <c:pt idx="230">
                  <c:v>19371945</c:v>
                </c:pt>
                <c:pt idx="231">
                  <c:v>4381982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7B1-413E-9910-D46B4B977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4.6900571252122903E-3"/>
              <c:y val="0.9347790212114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baseline="0">
                <a:effectLst/>
              </a:rPr>
              <a:t>MANITOBA LIVE PIGS</a:t>
            </a:r>
          </a:p>
          <a:p>
            <a:pPr>
              <a:defRPr/>
            </a:pPr>
            <a:r>
              <a:rPr lang="en-CA" sz="1400" b="0" i="0" baseline="0">
                <a:effectLst/>
              </a:rPr>
              <a:t> MONTHLY VALUE EXPORTS TO WORLD (2006 -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CA" sz="1400" b="0" i="0" baseline="0">
                <a:effectLst/>
              </a:rPr>
              <a:t>)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32319053649762314"/>
          <c:y val="2.1657430047495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tblValue!$G$1</c:f>
              <c:strCache>
                <c:ptCount val="1"/>
                <c:pt idx="0">
                  <c:v>Breeding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tblValue!$G$2:$G$233</c:f>
              <c:numCache>
                <c:formatCode>General</c:formatCode>
                <c:ptCount val="2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38000</c:v>
                </c:pt>
                <c:pt idx="5">
                  <c:v>0</c:v>
                </c:pt>
                <c:pt idx="6">
                  <c:v>37093</c:v>
                </c:pt>
                <c:pt idx="7">
                  <c:v>0</c:v>
                </c:pt>
                <c:pt idx="8">
                  <c:v>22132</c:v>
                </c:pt>
                <c:pt idx="9">
                  <c:v>0</c:v>
                </c:pt>
                <c:pt idx="10">
                  <c:v>241380</c:v>
                </c:pt>
                <c:pt idx="11">
                  <c:v>166150</c:v>
                </c:pt>
                <c:pt idx="12">
                  <c:v>0</c:v>
                </c:pt>
                <c:pt idx="13">
                  <c:v>0</c:v>
                </c:pt>
                <c:pt idx="14">
                  <c:v>27467</c:v>
                </c:pt>
                <c:pt idx="15">
                  <c:v>0</c:v>
                </c:pt>
                <c:pt idx="16">
                  <c:v>0</c:v>
                </c:pt>
                <c:pt idx="17">
                  <c:v>251147</c:v>
                </c:pt>
                <c:pt idx="18">
                  <c:v>0</c:v>
                </c:pt>
                <c:pt idx="19">
                  <c:v>44349</c:v>
                </c:pt>
                <c:pt idx="20">
                  <c:v>0</c:v>
                </c:pt>
                <c:pt idx="21">
                  <c:v>274288</c:v>
                </c:pt>
                <c:pt idx="22">
                  <c:v>224016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631761</c:v>
                </c:pt>
                <c:pt idx="28">
                  <c:v>7075</c:v>
                </c:pt>
                <c:pt idx="29">
                  <c:v>176451</c:v>
                </c:pt>
                <c:pt idx="30">
                  <c:v>53919</c:v>
                </c:pt>
                <c:pt idx="31">
                  <c:v>7654</c:v>
                </c:pt>
                <c:pt idx="32">
                  <c:v>395637</c:v>
                </c:pt>
                <c:pt idx="33">
                  <c:v>397276</c:v>
                </c:pt>
                <c:pt idx="34">
                  <c:v>71881</c:v>
                </c:pt>
                <c:pt idx="35">
                  <c:v>0</c:v>
                </c:pt>
                <c:pt idx="36">
                  <c:v>24518</c:v>
                </c:pt>
                <c:pt idx="37">
                  <c:v>0</c:v>
                </c:pt>
                <c:pt idx="38">
                  <c:v>0</c:v>
                </c:pt>
                <c:pt idx="39">
                  <c:v>493117</c:v>
                </c:pt>
                <c:pt idx="40">
                  <c:v>357966</c:v>
                </c:pt>
                <c:pt idx="41">
                  <c:v>584160</c:v>
                </c:pt>
                <c:pt idx="42">
                  <c:v>481047</c:v>
                </c:pt>
                <c:pt idx="43">
                  <c:v>0</c:v>
                </c:pt>
                <c:pt idx="44">
                  <c:v>441088</c:v>
                </c:pt>
                <c:pt idx="45">
                  <c:v>0</c:v>
                </c:pt>
                <c:pt idx="46">
                  <c:v>0</c:v>
                </c:pt>
                <c:pt idx="47">
                  <c:v>350927</c:v>
                </c:pt>
                <c:pt idx="48">
                  <c:v>93839</c:v>
                </c:pt>
                <c:pt idx="49">
                  <c:v>0</c:v>
                </c:pt>
                <c:pt idx="50">
                  <c:v>69922</c:v>
                </c:pt>
                <c:pt idx="51">
                  <c:v>0</c:v>
                </c:pt>
                <c:pt idx="52">
                  <c:v>0</c:v>
                </c:pt>
                <c:pt idx="53">
                  <c:v>95571</c:v>
                </c:pt>
                <c:pt idx="54">
                  <c:v>135453</c:v>
                </c:pt>
                <c:pt idx="55">
                  <c:v>66794</c:v>
                </c:pt>
                <c:pt idx="56">
                  <c:v>186442</c:v>
                </c:pt>
                <c:pt idx="57">
                  <c:v>0</c:v>
                </c:pt>
                <c:pt idx="58">
                  <c:v>0</c:v>
                </c:pt>
                <c:pt idx="59">
                  <c:v>293935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1112792</c:v>
                </c:pt>
                <c:pt idx="65">
                  <c:v>913242</c:v>
                </c:pt>
                <c:pt idx="66">
                  <c:v>862957</c:v>
                </c:pt>
                <c:pt idx="67">
                  <c:v>1210233</c:v>
                </c:pt>
                <c:pt idx="68">
                  <c:v>2366205</c:v>
                </c:pt>
                <c:pt idx="69">
                  <c:v>707523</c:v>
                </c:pt>
                <c:pt idx="70">
                  <c:v>943183</c:v>
                </c:pt>
                <c:pt idx="71">
                  <c:v>1359343</c:v>
                </c:pt>
                <c:pt idx="72">
                  <c:v>1421392</c:v>
                </c:pt>
                <c:pt idx="73">
                  <c:v>604763</c:v>
                </c:pt>
                <c:pt idx="74">
                  <c:v>1056736</c:v>
                </c:pt>
                <c:pt idx="75">
                  <c:v>824206</c:v>
                </c:pt>
                <c:pt idx="76">
                  <c:v>361425</c:v>
                </c:pt>
                <c:pt idx="77">
                  <c:v>282492</c:v>
                </c:pt>
                <c:pt idx="78">
                  <c:v>926210</c:v>
                </c:pt>
                <c:pt idx="79">
                  <c:v>0</c:v>
                </c:pt>
                <c:pt idx="80">
                  <c:v>0</c:v>
                </c:pt>
                <c:pt idx="81">
                  <c:v>207604</c:v>
                </c:pt>
                <c:pt idx="82">
                  <c:v>0</c:v>
                </c:pt>
                <c:pt idx="83">
                  <c:v>624958</c:v>
                </c:pt>
                <c:pt idx="84">
                  <c:v>0</c:v>
                </c:pt>
                <c:pt idx="85">
                  <c:v>57998</c:v>
                </c:pt>
                <c:pt idx="86">
                  <c:v>144686</c:v>
                </c:pt>
                <c:pt idx="87">
                  <c:v>863662</c:v>
                </c:pt>
                <c:pt idx="88">
                  <c:v>0</c:v>
                </c:pt>
                <c:pt idx="89">
                  <c:v>1863105</c:v>
                </c:pt>
                <c:pt idx="90">
                  <c:v>559762</c:v>
                </c:pt>
                <c:pt idx="91">
                  <c:v>1227687</c:v>
                </c:pt>
                <c:pt idx="92">
                  <c:v>0</c:v>
                </c:pt>
                <c:pt idx="93">
                  <c:v>67181</c:v>
                </c:pt>
                <c:pt idx="94">
                  <c:v>1139737</c:v>
                </c:pt>
                <c:pt idx="95">
                  <c:v>1332999</c:v>
                </c:pt>
                <c:pt idx="96">
                  <c:v>84774</c:v>
                </c:pt>
                <c:pt idx="97">
                  <c:v>78300</c:v>
                </c:pt>
                <c:pt idx="98">
                  <c:v>1041676</c:v>
                </c:pt>
                <c:pt idx="99">
                  <c:v>1229567</c:v>
                </c:pt>
                <c:pt idx="100">
                  <c:v>1112351</c:v>
                </c:pt>
                <c:pt idx="101">
                  <c:v>1042464</c:v>
                </c:pt>
                <c:pt idx="102">
                  <c:v>0</c:v>
                </c:pt>
                <c:pt idx="103">
                  <c:v>2600177</c:v>
                </c:pt>
                <c:pt idx="104">
                  <c:v>49676</c:v>
                </c:pt>
                <c:pt idx="105">
                  <c:v>346700</c:v>
                </c:pt>
                <c:pt idx="106">
                  <c:v>129352</c:v>
                </c:pt>
                <c:pt idx="107">
                  <c:v>390878</c:v>
                </c:pt>
                <c:pt idx="108">
                  <c:v>1928863</c:v>
                </c:pt>
                <c:pt idx="109">
                  <c:v>1149971</c:v>
                </c:pt>
                <c:pt idx="110">
                  <c:v>1827896</c:v>
                </c:pt>
                <c:pt idx="111">
                  <c:v>1880067</c:v>
                </c:pt>
                <c:pt idx="112">
                  <c:v>1834106</c:v>
                </c:pt>
                <c:pt idx="113">
                  <c:v>2205807</c:v>
                </c:pt>
                <c:pt idx="114">
                  <c:v>1254780</c:v>
                </c:pt>
                <c:pt idx="115">
                  <c:v>2354015</c:v>
                </c:pt>
                <c:pt idx="116">
                  <c:v>2426022</c:v>
                </c:pt>
                <c:pt idx="117">
                  <c:v>2476149</c:v>
                </c:pt>
                <c:pt idx="118">
                  <c:v>1884401</c:v>
                </c:pt>
                <c:pt idx="119">
                  <c:v>2083841</c:v>
                </c:pt>
                <c:pt idx="120">
                  <c:v>751335</c:v>
                </c:pt>
                <c:pt idx="121">
                  <c:v>1558169</c:v>
                </c:pt>
                <c:pt idx="122">
                  <c:v>2854836</c:v>
                </c:pt>
                <c:pt idx="123">
                  <c:v>2763206</c:v>
                </c:pt>
                <c:pt idx="124">
                  <c:v>1902341</c:v>
                </c:pt>
                <c:pt idx="125">
                  <c:v>3666317</c:v>
                </c:pt>
                <c:pt idx="126">
                  <c:v>1186294</c:v>
                </c:pt>
                <c:pt idx="127">
                  <c:v>2139916</c:v>
                </c:pt>
                <c:pt idx="128">
                  <c:v>1069724</c:v>
                </c:pt>
                <c:pt idx="129">
                  <c:v>2808407</c:v>
                </c:pt>
                <c:pt idx="130">
                  <c:v>4026404</c:v>
                </c:pt>
                <c:pt idx="131">
                  <c:v>1989073</c:v>
                </c:pt>
                <c:pt idx="132">
                  <c:v>1373724</c:v>
                </c:pt>
                <c:pt idx="133">
                  <c:v>1362559</c:v>
                </c:pt>
                <c:pt idx="134">
                  <c:v>1243490</c:v>
                </c:pt>
                <c:pt idx="135">
                  <c:v>2192885</c:v>
                </c:pt>
                <c:pt idx="136">
                  <c:v>1914046</c:v>
                </c:pt>
                <c:pt idx="137">
                  <c:v>1691012</c:v>
                </c:pt>
                <c:pt idx="138">
                  <c:v>1167591</c:v>
                </c:pt>
                <c:pt idx="139">
                  <c:v>3758303</c:v>
                </c:pt>
                <c:pt idx="140">
                  <c:v>1102468</c:v>
                </c:pt>
                <c:pt idx="141">
                  <c:v>3020597</c:v>
                </c:pt>
                <c:pt idx="142">
                  <c:v>2647062</c:v>
                </c:pt>
                <c:pt idx="143">
                  <c:v>705431</c:v>
                </c:pt>
                <c:pt idx="144">
                  <c:v>717345</c:v>
                </c:pt>
                <c:pt idx="145">
                  <c:v>974447</c:v>
                </c:pt>
                <c:pt idx="146">
                  <c:v>961543</c:v>
                </c:pt>
                <c:pt idx="147">
                  <c:v>988795</c:v>
                </c:pt>
                <c:pt idx="148">
                  <c:v>2013086</c:v>
                </c:pt>
                <c:pt idx="149">
                  <c:v>1338276</c:v>
                </c:pt>
                <c:pt idx="150">
                  <c:v>2809004</c:v>
                </c:pt>
                <c:pt idx="151">
                  <c:v>759613</c:v>
                </c:pt>
                <c:pt idx="152">
                  <c:v>3373651</c:v>
                </c:pt>
                <c:pt idx="153">
                  <c:v>844363</c:v>
                </c:pt>
                <c:pt idx="154">
                  <c:v>2794399</c:v>
                </c:pt>
                <c:pt idx="155">
                  <c:v>1492531</c:v>
                </c:pt>
                <c:pt idx="156">
                  <c:v>983170</c:v>
                </c:pt>
                <c:pt idx="157">
                  <c:v>732563</c:v>
                </c:pt>
                <c:pt idx="158">
                  <c:v>1109151</c:v>
                </c:pt>
                <c:pt idx="159">
                  <c:v>677644</c:v>
                </c:pt>
                <c:pt idx="160">
                  <c:v>1340831</c:v>
                </c:pt>
                <c:pt idx="161">
                  <c:v>924803</c:v>
                </c:pt>
                <c:pt idx="162">
                  <c:v>751429</c:v>
                </c:pt>
                <c:pt idx="163">
                  <c:v>782043</c:v>
                </c:pt>
                <c:pt idx="164">
                  <c:v>633298</c:v>
                </c:pt>
                <c:pt idx="165">
                  <c:v>2399862</c:v>
                </c:pt>
                <c:pt idx="166">
                  <c:v>2700012</c:v>
                </c:pt>
                <c:pt idx="167">
                  <c:v>1886432</c:v>
                </c:pt>
                <c:pt idx="168">
                  <c:v>865422</c:v>
                </c:pt>
                <c:pt idx="169">
                  <c:v>840624</c:v>
                </c:pt>
                <c:pt idx="170">
                  <c:v>1068716</c:v>
                </c:pt>
                <c:pt idx="171">
                  <c:v>598327</c:v>
                </c:pt>
                <c:pt idx="172">
                  <c:v>1516661</c:v>
                </c:pt>
                <c:pt idx="173">
                  <c:v>775186</c:v>
                </c:pt>
                <c:pt idx="174">
                  <c:v>1853494</c:v>
                </c:pt>
                <c:pt idx="175">
                  <c:v>1050391</c:v>
                </c:pt>
                <c:pt idx="176">
                  <c:v>2015633</c:v>
                </c:pt>
                <c:pt idx="177">
                  <c:v>779065</c:v>
                </c:pt>
                <c:pt idx="178">
                  <c:v>1270703</c:v>
                </c:pt>
                <c:pt idx="179">
                  <c:v>1054987</c:v>
                </c:pt>
                <c:pt idx="180">
                  <c:v>616172</c:v>
                </c:pt>
                <c:pt idx="181">
                  <c:v>689083</c:v>
                </c:pt>
                <c:pt idx="182">
                  <c:v>1793813</c:v>
                </c:pt>
                <c:pt idx="183">
                  <c:v>1046012</c:v>
                </c:pt>
                <c:pt idx="184">
                  <c:v>1591707</c:v>
                </c:pt>
                <c:pt idx="185">
                  <c:v>1301414</c:v>
                </c:pt>
                <c:pt idx="186">
                  <c:v>1388410</c:v>
                </c:pt>
                <c:pt idx="187">
                  <c:v>678991</c:v>
                </c:pt>
                <c:pt idx="188">
                  <c:v>1605832</c:v>
                </c:pt>
                <c:pt idx="189">
                  <c:v>1411582</c:v>
                </c:pt>
                <c:pt idx="190">
                  <c:v>1333105</c:v>
                </c:pt>
                <c:pt idx="191">
                  <c:v>2745333</c:v>
                </c:pt>
                <c:pt idx="192">
                  <c:v>808014</c:v>
                </c:pt>
                <c:pt idx="193">
                  <c:v>907260</c:v>
                </c:pt>
                <c:pt idx="194">
                  <c:v>1651464</c:v>
                </c:pt>
                <c:pt idx="195">
                  <c:v>634945</c:v>
                </c:pt>
                <c:pt idx="196">
                  <c:v>285544</c:v>
                </c:pt>
                <c:pt idx="197">
                  <c:v>966736</c:v>
                </c:pt>
                <c:pt idx="198">
                  <c:v>388725</c:v>
                </c:pt>
                <c:pt idx="199">
                  <c:v>337067</c:v>
                </c:pt>
                <c:pt idx="200">
                  <c:v>679988</c:v>
                </c:pt>
                <c:pt idx="201">
                  <c:v>1103912</c:v>
                </c:pt>
                <c:pt idx="202">
                  <c:v>1350907</c:v>
                </c:pt>
                <c:pt idx="203">
                  <c:v>206054</c:v>
                </c:pt>
                <c:pt idx="204">
                  <c:v>295720</c:v>
                </c:pt>
                <c:pt idx="205">
                  <c:v>439082</c:v>
                </c:pt>
                <c:pt idx="206">
                  <c:v>1155512</c:v>
                </c:pt>
                <c:pt idx="207">
                  <c:v>649642</c:v>
                </c:pt>
                <c:pt idx="208">
                  <c:v>765332</c:v>
                </c:pt>
                <c:pt idx="209">
                  <c:v>751435</c:v>
                </c:pt>
                <c:pt idx="210">
                  <c:v>440496</c:v>
                </c:pt>
                <c:pt idx="211">
                  <c:v>818982</c:v>
                </c:pt>
                <c:pt idx="212">
                  <c:v>745387</c:v>
                </c:pt>
                <c:pt idx="213">
                  <c:v>335336</c:v>
                </c:pt>
                <c:pt idx="214">
                  <c:v>937869</c:v>
                </c:pt>
                <c:pt idx="215">
                  <c:v>551133</c:v>
                </c:pt>
                <c:pt idx="216">
                  <c:v>1347286</c:v>
                </c:pt>
                <c:pt idx="217">
                  <c:v>261660</c:v>
                </c:pt>
                <c:pt idx="218">
                  <c:v>735866</c:v>
                </c:pt>
                <c:pt idx="219">
                  <c:v>1191665</c:v>
                </c:pt>
                <c:pt idx="220">
                  <c:v>739588</c:v>
                </c:pt>
                <c:pt idx="221">
                  <c:v>382993</c:v>
                </c:pt>
                <c:pt idx="222">
                  <c:v>170291</c:v>
                </c:pt>
                <c:pt idx="223">
                  <c:v>986524</c:v>
                </c:pt>
                <c:pt idx="224">
                  <c:v>545323</c:v>
                </c:pt>
                <c:pt idx="225">
                  <c:v>99696</c:v>
                </c:pt>
                <c:pt idx="226">
                  <c:v>549861</c:v>
                </c:pt>
                <c:pt idx="227">
                  <c:v>121464</c:v>
                </c:pt>
                <c:pt idx="228">
                  <c:v>206415</c:v>
                </c:pt>
                <c:pt idx="229">
                  <c:v>181616</c:v>
                </c:pt>
                <c:pt idx="230">
                  <c:v>690925</c:v>
                </c:pt>
                <c:pt idx="231">
                  <c:v>301679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B17-4E38-B1CC-BF0413EA978A}"/>
            </c:ext>
          </c:extLst>
        </c:ser>
        <c:ser>
          <c:idx val="1"/>
          <c:order val="1"/>
          <c:tx>
            <c:strRef>
              <c:f>tblValue!$H$1</c:f>
              <c:strCache>
                <c:ptCount val="1"/>
                <c:pt idx="0">
                  <c:v>Feeder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tblValue!$H$2:$H$233</c:f>
              <c:numCache>
                <c:formatCode>General</c:formatCode>
                <c:ptCount val="232"/>
                <c:pt idx="0">
                  <c:v>16188880</c:v>
                </c:pt>
                <c:pt idx="1">
                  <c:v>15535831</c:v>
                </c:pt>
                <c:pt idx="2">
                  <c:v>18503718</c:v>
                </c:pt>
                <c:pt idx="3">
                  <c:v>14990701</c:v>
                </c:pt>
                <c:pt idx="4">
                  <c:v>13508655</c:v>
                </c:pt>
                <c:pt idx="5">
                  <c:v>15119292</c:v>
                </c:pt>
                <c:pt idx="6">
                  <c:v>13923157</c:v>
                </c:pt>
                <c:pt idx="7">
                  <c:v>17060672</c:v>
                </c:pt>
                <c:pt idx="8">
                  <c:v>13789375</c:v>
                </c:pt>
                <c:pt idx="9">
                  <c:v>15249140</c:v>
                </c:pt>
                <c:pt idx="10">
                  <c:v>15932440</c:v>
                </c:pt>
                <c:pt idx="11">
                  <c:v>17185610</c:v>
                </c:pt>
                <c:pt idx="12">
                  <c:v>18110266</c:v>
                </c:pt>
                <c:pt idx="13">
                  <c:v>17320524</c:v>
                </c:pt>
                <c:pt idx="14">
                  <c:v>19047457</c:v>
                </c:pt>
                <c:pt idx="15">
                  <c:v>18898695</c:v>
                </c:pt>
                <c:pt idx="16">
                  <c:v>18541027</c:v>
                </c:pt>
                <c:pt idx="17">
                  <c:v>14121701</c:v>
                </c:pt>
                <c:pt idx="18">
                  <c:v>14006352</c:v>
                </c:pt>
                <c:pt idx="19">
                  <c:v>15898758</c:v>
                </c:pt>
                <c:pt idx="20">
                  <c:v>13775827</c:v>
                </c:pt>
                <c:pt idx="21">
                  <c:v>12926434</c:v>
                </c:pt>
                <c:pt idx="22">
                  <c:v>13703922</c:v>
                </c:pt>
                <c:pt idx="23">
                  <c:v>14729118</c:v>
                </c:pt>
                <c:pt idx="24">
                  <c:v>17206036</c:v>
                </c:pt>
                <c:pt idx="25">
                  <c:v>15457358</c:v>
                </c:pt>
                <c:pt idx="26">
                  <c:v>14250245</c:v>
                </c:pt>
                <c:pt idx="27">
                  <c:v>10183388</c:v>
                </c:pt>
                <c:pt idx="28">
                  <c:v>11339242</c:v>
                </c:pt>
                <c:pt idx="29">
                  <c:v>8037021</c:v>
                </c:pt>
                <c:pt idx="30">
                  <c:v>8346137</c:v>
                </c:pt>
                <c:pt idx="31">
                  <c:v>9504222</c:v>
                </c:pt>
                <c:pt idx="32">
                  <c:v>10021778</c:v>
                </c:pt>
                <c:pt idx="33">
                  <c:v>11531661</c:v>
                </c:pt>
                <c:pt idx="34">
                  <c:v>13945399</c:v>
                </c:pt>
                <c:pt idx="35">
                  <c:v>16063457</c:v>
                </c:pt>
                <c:pt idx="36">
                  <c:v>16118038</c:v>
                </c:pt>
                <c:pt idx="37">
                  <c:v>14666830</c:v>
                </c:pt>
                <c:pt idx="38">
                  <c:v>15879882</c:v>
                </c:pt>
                <c:pt idx="39">
                  <c:v>14798862</c:v>
                </c:pt>
                <c:pt idx="40">
                  <c:v>9384660</c:v>
                </c:pt>
                <c:pt idx="41">
                  <c:v>6487528</c:v>
                </c:pt>
                <c:pt idx="42">
                  <c:v>6647779</c:v>
                </c:pt>
                <c:pt idx="43">
                  <c:v>4414247</c:v>
                </c:pt>
                <c:pt idx="44">
                  <c:v>5848015</c:v>
                </c:pt>
                <c:pt idx="45">
                  <c:v>8120211</c:v>
                </c:pt>
                <c:pt idx="46">
                  <c:v>8638452</c:v>
                </c:pt>
                <c:pt idx="47">
                  <c:v>10018479</c:v>
                </c:pt>
                <c:pt idx="48">
                  <c:v>12441666</c:v>
                </c:pt>
                <c:pt idx="49">
                  <c:v>12161034</c:v>
                </c:pt>
                <c:pt idx="50">
                  <c:v>11529198</c:v>
                </c:pt>
                <c:pt idx="51">
                  <c:v>12163467</c:v>
                </c:pt>
                <c:pt idx="52">
                  <c:v>11127958</c:v>
                </c:pt>
                <c:pt idx="53">
                  <c:v>11257605</c:v>
                </c:pt>
                <c:pt idx="54">
                  <c:v>11788124</c:v>
                </c:pt>
                <c:pt idx="55">
                  <c:v>10867870</c:v>
                </c:pt>
                <c:pt idx="56">
                  <c:v>11688542</c:v>
                </c:pt>
                <c:pt idx="57">
                  <c:v>10681617</c:v>
                </c:pt>
                <c:pt idx="58">
                  <c:v>10129070</c:v>
                </c:pt>
                <c:pt idx="59">
                  <c:v>12350508</c:v>
                </c:pt>
                <c:pt idx="60">
                  <c:v>12123108</c:v>
                </c:pt>
                <c:pt idx="61">
                  <c:v>12388890</c:v>
                </c:pt>
                <c:pt idx="62">
                  <c:v>13271229</c:v>
                </c:pt>
                <c:pt idx="63">
                  <c:v>11049901</c:v>
                </c:pt>
                <c:pt idx="64">
                  <c:v>9905353</c:v>
                </c:pt>
                <c:pt idx="65">
                  <c:v>10102572</c:v>
                </c:pt>
                <c:pt idx="66">
                  <c:v>8502900</c:v>
                </c:pt>
                <c:pt idx="67">
                  <c:v>8877760</c:v>
                </c:pt>
                <c:pt idx="68">
                  <c:v>9214002</c:v>
                </c:pt>
                <c:pt idx="69">
                  <c:v>10917333</c:v>
                </c:pt>
                <c:pt idx="70">
                  <c:v>11863649</c:v>
                </c:pt>
                <c:pt idx="71">
                  <c:v>13405966</c:v>
                </c:pt>
                <c:pt idx="72">
                  <c:v>13154553</c:v>
                </c:pt>
                <c:pt idx="73">
                  <c:v>13998704</c:v>
                </c:pt>
                <c:pt idx="74">
                  <c:v>14720938</c:v>
                </c:pt>
                <c:pt idx="75">
                  <c:v>12797221</c:v>
                </c:pt>
                <c:pt idx="76">
                  <c:v>11439605</c:v>
                </c:pt>
                <c:pt idx="77">
                  <c:v>11185147</c:v>
                </c:pt>
                <c:pt idx="78">
                  <c:v>9171554</c:v>
                </c:pt>
                <c:pt idx="79">
                  <c:v>6483314</c:v>
                </c:pt>
                <c:pt idx="80">
                  <c:v>5299984</c:v>
                </c:pt>
                <c:pt idx="81">
                  <c:v>8295268</c:v>
                </c:pt>
                <c:pt idx="82">
                  <c:v>10932649</c:v>
                </c:pt>
                <c:pt idx="83">
                  <c:v>10704609</c:v>
                </c:pt>
                <c:pt idx="84">
                  <c:v>14100295</c:v>
                </c:pt>
                <c:pt idx="85">
                  <c:v>11484809</c:v>
                </c:pt>
                <c:pt idx="86">
                  <c:v>9399460</c:v>
                </c:pt>
                <c:pt idx="87">
                  <c:v>8818852</c:v>
                </c:pt>
                <c:pt idx="88">
                  <c:v>8922987</c:v>
                </c:pt>
                <c:pt idx="89">
                  <c:v>8499034</c:v>
                </c:pt>
                <c:pt idx="90">
                  <c:v>8451768</c:v>
                </c:pt>
                <c:pt idx="91">
                  <c:v>8365006</c:v>
                </c:pt>
                <c:pt idx="92">
                  <c:v>7087654</c:v>
                </c:pt>
                <c:pt idx="93">
                  <c:v>5729395</c:v>
                </c:pt>
                <c:pt idx="94">
                  <c:v>10732043</c:v>
                </c:pt>
                <c:pt idx="95">
                  <c:v>12232206</c:v>
                </c:pt>
                <c:pt idx="96">
                  <c:v>14070240</c:v>
                </c:pt>
                <c:pt idx="97">
                  <c:v>12542484</c:v>
                </c:pt>
                <c:pt idx="98">
                  <c:v>15577218</c:v>
                </c:pt>
                <c:pt idx="99">
                  <c:v>15723323</c:v>
                </c:pt>
                <c:pt idx="100">
                  <c:v>13802577</c:v>
                </c:pt>
                <c:pt idx="101">
                  <c:v>14238914</c:v>
                </c:pt>
                <c:pt idx="102">
                  <c:v>14187120</c:v>
                </c:pt>
                <c:pt idx="103">
                  <c:v>12824696</c:v>
                </c:pt>
                <c:pt idx="104">
                  <c:v>12115168</c:v>
                </c:pt>
                <c:pt idx="105">
                  <c:v>15488731</c:v>
                </c:pt>
                <c:pt idx="106">
                  <c:v>11372934</c:v>
                </c:pt>
                <c:pt idx="107">
                  <c:v>14417927</c:v>
                </c:pt>
                <c:pt idx="108">
                  <c:v>17340020</c:v>
                </c:pt>
                <c:pt idx="109">
                  <c:v>14401536</c:v>
                </c:pt>
                <c:pt idx="110">
                  <c:v>13677602</c:v>
                </c:pt>
                <c:pt idx="111">
                  <c:v>12021510</c:v>
                </c:pt>
                <c:pt idx="112">
                  <c:v>12647097</c:v>
                </c:pt>
                <c:pt idx="113">
                  <c:v>17338573</c:v>
                </c:pt>
                <c:pt idx="114">
                  <c:v>10751914</c:v>
                </c:pt>
                <c:pt idx="115">
                  <c:v>10665479</c:v>
                </c:pt>
                <c:pt idx="116">
                  <c:v>10997353</c:v>
                </c:pt>
                <c:pt idx="117">
                  <c:v>12960637</c:v>
                </c:pt>
                <c:pt idx="118">
                  <c:v>11206546</c:v>
                </c:pt>
                <c:pt idx="119">
                  <c:v>13412949</c:v>
                </c:pt>
                <c:pt idx="120">
                  <c:v>15366418</c:v>
                </c:pt>
                <c:pt idx="121">
                  <c:v>15191678</c:v>
                </c:pt>
                <c:pt idx="122">
                  <c:v>16365841</c:v>
                </c:pt>
                <c:pt idx="123">
                  <c:v>11493642</c:v>
                </c:pt>
                <c:pt idx="124">
                  <c:v>12343958</c:v>
                </c:pt>
                <c:pt idx="125">
                  <c:v>12473370</c:v>
                </c:pt>
                <c:pt idx="126">
                  <c:v>9376274</c:v>
                </c:pt>
                <c:pt idx="127">
                  <c:v>10672862</c:v>
                </c:pt>
                <c:pt idx="128">
                  <c:v>10344036</c:v>
                </c:pt>
                <c:pt idx="129">
                  <c:v>9186764</c:v>
                </c:pt>
                <c:pt idx="130">
                  <c:v>11315878</c:v>
                </c:pt>
                <c:pt idx="131">
                  <c:v>13992877</c:v>
                </c:pt>
                <c:pt idx="132">
                  <c:v>14394516</c:v>
                </c:pt>
                <c:pt idx="133">
                  <c:v>14942406</c:v>
                </c:pt>
                <c:pt idx="134">
                  <c:v>15870408</c:v>
                </c:pt>
                <c:pt idx="135">
                  <c:v>13110764</c:v>
                </c:pt>
                <c:pt idx="136">
                  <c:v>13652218</c:v>
                </c:pt>
                <c:pt idx="137">
                  <c:v>12839791</c:v>
                </c:pt>
                <c:pt idx="138">
                  <c:v>9453457</c:v>
                </c:pt>
                <c:pt idx="139">
                  <c:v>10888645</c:v>
                </c:pt>
                <c:pt idx="140">
                  <c:v>9434390</c:v>
                </c:pt>
                <c:pt idx="141">
                  <c:v>12686186</c:v>
                </c:pt>
                <c:pt idx="142">
                  <c:v>15351605</c:v>
                </c:pt>
                <c:pt idx="143">
                  <c:v>13962593</c:v>
                </c:pt>
                <c:pt idx="144">
                  <c:v>15895321</c:v>
                </c:pt>
                <c:pt idx="145">
                  <c:v>14103238</c:v>
                </c:pt>
                <c:pt idx="146">
                  <c:v>14714563</c:v>
                </c:pt>
                <c:pt idx="147">
                  <c:v>12066737</c:v>
                </c:pt>
                <c:pt idx="148">
                  <c:v>12902623</c:v>
                </c:pt>
                <c:pt idx="149">
                  <c:v>10571113</c:v>
                </c:pt>
                <c:pt idx="150">
                  <c:v>9460205</c:v>
                </c:pt>
                <c:pt idx="151">
                  <c:v>10137402</c:v>
                </c:pt>
                <c:pt idx="152">
                  <c:v>9153803</c:v>
                </c:pt>
                <c:pt idx="153">
                  <c:v>11060778</c:v>
                </c:pt>
                <c:pt idx="154">
                  <c:v>13311895</c:v>
                </c:pt>
                <c:pt idx="155">
                  <c:v>13206577</c:v>
                </c:pt>
                <c:pt idx="156">
                  <c:v>16884439</c:v>
                </c:pt>
                <c:pt idx="157">
                  <c:v>14414774</c:v>
                </c:pt>
                <c:pt idx="158">
                  <c:v>13627918</c:v>
                </c:pt>
                <c:pt idx="159">
                  <c:v>17696185</c:v>
                </c:pt>
                <c:pt idx="160">
                  <c:v>18339397</c:v>
                </c:pt>
                <c:pt idx="161">
                  <c:v>11112421</c:v>
                </c:pt>
                <c:pt idx="162">
                  <c:v>10465696</c:v>
                </c:pt>
                <c:pt idx="163">
                  <c:v>10951963</c:v>
                </c:pt>
                <c:pt idx="164">
                  <c:v>11055820</c:v>
                </c:pt>
                <c:pt idx="165">
                  <c:v>13461468</c:v>
                </c:pt>
                <c:pt idx="166">
                  <c:v>12897292</c:v>
                </c:pt>
                <c:pt idx="167">
                  <c:v>13134124</c:v>
                </c:pt>
                <c:pt idx="168">
                  <c:v>18160251</c:v>
                </c:pt>
                <c:pt idx="169">
                  <c:v>13545818</c:v>
                </c:pt>
                <c:pt idx="170">
                  <c:v>12875257</c:v>
                </c:pt>
                <c:pt idx="171">
                  <c:v>8315744</c:v>
                </c:pt>
                <c:pt idx="172">
                  <c:v>6208267</c:v>
                </c:pt>
                <c:pt idx="173">
                  <c:v>5410928</c:v>
                </c:pt>
                <c:pt idx="174">
                  <c:v>6225932</c:v>
                </c:pt>
                <c:pt idx="175">
                  <c:v>7573568</c:v>
                </c:pt>
                <c:pt idx="176">
                  <c:v>9508257</c:v>
                </c:pt>
                <c:pt idx="177">
                  <c:v>13165028</c:v>
                </c:pt>
                <c:pt idx="178">
                  <c:v>13064755</c:v>
                </c:pt>
                <c:pt idx="179">
                  <c:v>15578473</c:v>
                </c:pt>
                <c:pt idx="180">
                  <c:v>14378960</c:v>
                </c:pt>
                <c:pt idx="181">
                  <c:v>15210433</c:v>
                </c:pt>
                <c:pt idx="182">
                  <c:v>16956738</c:v>
                </c:pt>
                <c:pt idx="183">
                  <c:v>16381062</c:v>
                </c:pt>
                <c:pt idx="184">
                  <c:v>13437555</c:v>
                </c:pt>
                <c:pt idx="185">
                  <c:v>14596494</c:v>
                </c:pt>
                <c:pt idx="186">
                  <c:v>14375164</c:v>
                </c:pt>
                <c:pt idx="187">
                  <c:v>13981255</c:v>
                </c:pt>
                <c:pt idx="188">
                  <c:v>16381271</c:v>
                </c:pt>
                <c:pt idx="189">
                  <c:v>15100133</c:v>
                </c:pt>
                <c:pt idx="190">
                  <c:v>14875755</c:v>
                </c:pt>
                <c:pt idx="191">
                  <c:v>18329453</c:v>
                </c:pt>
                <c:pt idx="192">
                  <c:v>14448871</c:v>
                </c:pt>
                <c:pt idx="193">
                  <c:v>14892983</c:v>
                </c:pt>
                <c:pt idx="194">
                  <c:v>19057800</c:v>
                </c:pt>
                <c:pt idx="195">
                  <c:v>15747256</c:v>
                </c:pt>
                <c:pt idx="196">
                  <c:v>13945960</c:v>
                </c:pt>
                <c:pt idx="197">
                  <c:v>14705779</c:v>
                </c:pt>
                <c:pt idx="198">
                  <c:v>12655669</c:v>
                </c:pt>
                <c:pt idx="199">
                  <c:v>14952664</c:v>
                </c:pt>
                <c:pt idx="200">
                  <c:v>14942453</c:v>
                </c:pt>
                <c:pt idx="201">
                  <c:v>12109189</c:v>
                </c:pt>
                <c:pt idx="202">
                  <c:v>15758009</c:v>
                </c:pt>
                <c:pt idx="203">
                  <c:v>16423252</c:v>
                </c:pt>
                <c:pt idx="204">
                  <c:v>17544393</c:v>
                </c:pt>
                <c:pt idx="205">
                  <c:v>16295169</c:v>
                </c:pt>
                <c:pt idx="206">
                  <c:v>18468631</c:v>
                </c:pt>
                <c:pt idx="207">
                  <c:v>11197991</c:v>
                </c:pt>
                <c:pt idx="208">
                  <c:v>9033619</c:v>
                </c:pt>
                <c:pt idx="209">
                  <c:v>8999744</c:v>
                </c:pt>
                <c:pt idx="210">
                  <c:v>8956622</c:v>
                </c:pt>
                <c:pt idx="211">
                  <c:v>10548100</c:v>
                </c:pt>
                <c:pt idx="212">
                  <c:v>9327835</c:v>
                </c:pt>
                <c:pt idx="213">
                  <c:v>11764242</c:v>
                </c:pt>
                <c:pt idx="214">
                  <c:v>14006945</c:v>
                </c:pt>
                <c:pt idx="215">
                  <c:v>12301430</c:v>
                </c:pt>
                <c:pt idx="216">
                  <c:v>13991441</c:v>
                </c:pt>
                <c:pt idx="217">
                  <c:v>17813720</c:v>
                </c:pt>
                <c:pt idx="218">
                  <c:v>15904586</c:v>
                </c:pt>
                <c:pt idx="219">
                  <c:v>15674836</c:v>
                </c:pt>
                <c:pt idx="220">
                  <c:v>16444865</c:v>
                </c:pt>
                <c:pt idx="221">
                  <c:v>12579908</c:v>
                </c:pt>
                <c:pt idx="222">
                  <c:v>12627317</c:v>
                </c:pt>
                <c:pt idx="223">
                  <c:v>12920640</c:v>
                </c:pt>
                <c:pt idx="224">
                  <c:v>12901125</c:v>
                </c:pt>
                <c:pt idx="225">
                  <c:v>16190252</c:v>
                </c:pt>
                <c:pt idx="226">
                  <c:v>16371208</c:v>
                </c:pt>
                <c:pt idx="227">
                  <c:v>21809760</c:v>
                </c:pt>
                <c:pt idx="228">
                  <c:v>24668980</c:v>
                </c:pt>
                <c:pt idx="229">
                  <c:v>23173101</c:v>
                </c:pt>
                <c:pt idx="230">
                  <c:v>18490546</c:v>
                </c:pt>
                <c:pt idx="231">
                  <c:v>14562063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6-4565-86F5-E361EFE0D51C}"/>
            </c:ext>
          </c:extLst>
        </c:ser>
        <c:ser>
          <c:idx val="2"/>
          <c:order val="2"/>
          <c:tx>
            <c:strRef>
              <c:f>tblValue!$I$1</c:f>
              <c:strCache>
                <c:ptCount val="1"/>
                <c:pt idx="0">
                  <c:v>Slaughter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tblValue!$I$2:$I$233</c:f>
              <c:numCache>
                <c:formatCode>General</c:formatCode>
                <c:ptCount val="232"/>
                <c:pt idx="0">
                  <c:v>16004471</c:v>
                </c:pt>
                <c:pt idx="1">
                  <c:v>12390998</c:v>
                </c:pt>
                <c:pt idx="2">
                  <c:v>15731492</c:v>
                </c:pt>
                <c:pt idx="3">
                  <c:v>12563268</c:v>
                </c:pt>
                <c:pt idx="4">
                  <c:v>14342720</c:v>
                </c:pt>
                <c:pt idx="5">
                  <c:v>16507490</c:v>
                </c:pt>
                <c:pt idx="6">
                  <c:v>14180102</c:v>
                </c:pt>
                <c:pt idx="7">
                  <c:v>16595760</c:v>
                </c:pt>
                <c:pt idx="8">
                  <c:v>15944231</c:v>
                </c:pt>
                <c:pt idx="9">
                  <c:v>18317220</c:v>
                </c:pt>
                <c:pt idx="10">
                  <c:v>17140122</c:v>
                </c:pt>
                <c:pt idx="11">
                  <c:v>17301057</c:v>
                </c:pt>
                <c:pt idx="12">
                  <c:v>18032806</c:v>
                </c:pt>
                <c:pt idx="13">
                  <c:v>15146810</c:v>
                </c:pt>
                <c:pt idx="14">
                  <c:v>16646885</c:v>
                </c:pt>
                <c:pt idx="15">
                  <c:v>15573850</c:v>
                </c:pt>
                <c:pt idx="16">
                  <c:v>20773734</c:v>
                </c:pt>
                <c:pt idx="17">
                  <c:v>20708692</c:v>
                </c:pt>
                <c:pt idx="18">
                  <c:v>21515045</c:v>
                </c:pt>
                <c:pt idx="19">
                  <c:v>21357817</c:v>
                </c:pt>
                <c:pt idx="20">
                  <c:v>17387786</c:v>
                </c:pt>
                <c:pt idx="21">
                  <c:v>18122063</c:v>
                </c:pt>
                <c:pt idx="22">
                  <c:v>14905006</c:v>
                </c:pt>
                <c:pt idx="23">
                  <c:v>13876955</c:v>
                </c:pt>
                <c:pt idx="24">
                  <c:v>16254609</c:v>
                </c:pt>
                <c:pt idx="25">
                  <c:v>14058203</c:v>
                </c:pt>
                <c:pt idx="26">
                  <c:v>12749126</c:v>
                </c:pt>
                <c:pt idx="27">
                  <c:v>9268881</c:v>
                </c:pt>
                <c:pt idx="28">
                  <c:v>10194082</c:v>
                </c:pt>
                <c:pt idx="29">
                  <c:v>9790925</c:v>
                </c:pt>
                <c:pt idx="30">
                  <c:v>9406808</c:v>
                </c:pt>
                <c:pt idx="31">
                  <c:v>11158534</c:v>
                </c:pt>
                <c:pt idx="32">
                  <c:v>14691450</c:v>
                </c:pt>
                <c:pt idx="33">
                  <c:v>9281819</c:v>
                </c:pt>
                <c:pt idx="34">
                  <c:v>7290921</c:v>
                </c:pt>
                <c:pt idx="35">
                  <c:v>7962057</c:v>
                </c:pt>
                <c:pt idx="36">
                  <c:v>7671284</c:v>
                </c:pt>
                <c:pt idx="37">
                  <c:v>6631607</c:v>
                </c:pt>
                <c:pt idx="38">
                  <c:v>6654040</c:v>
                </c:pt>
                <c:pt idx="39">
                  <c:v>6435177</c:v>
                </c:pt>
                <c:pt idx="40">
                  <c:v>5684892</c:v>
                </c:pt>
                <c:pt idx="41">
                  <c:v>7113838</c:v>
                </c:pt>
                <c:pt idx="42">
                  <c:v>5446693</c:v>
                </c:pt>
                <c:pt idx="43">
                  <c:v>4728180</c:v>
                </c:pt>
                <c:pt idx="44">
                  <c:v>3851702</c:v>
                </c:pt>
                <c:pt idx="45">
                  <c:v>3663137</c:v>
                </c:pt>
                <c:pt idx="46">
                  <c:v>5284166</c:v>
                </c:pt>
                <c:pt idx="47">
                  <c:v>6068207</c:v>
                </c:pt>
                <c:pt idx="48">
                  <c:v>6796801</c:v>
                </c:pt>
                <c:pt idx="49">
                  <c:v>6102393</c:v>
                </c:pt>
                <c:pt idx="50">
                  <c:v>6900117</c:v>
                </c:pt>
                <c:pt idx="51">
                  <c:v>7083242</c:v>
                </c:pt>
                <c:pt idx="52">
                  <c:v>7459726</c:v>
                </c:pt>
                <c:pt idx="53">
                  <c:v>7446365</c:v>
                </c:pt>
                <c:pt idx="54">
                  <c:v>7579344</c:v>
                </c:pt>
                <c:pt idx="55">
                  <c:v>8609052</c:v>
                </c:pt>
                <c:pt idx="56">
                  <c:v>7835551</c:v>
                </c:pt>
                <c:pt idx="57">
                  <c:v>7903227</c:v>
                </c:pt>
                <c:pt idx="58">
                  <c:v>6705835</c:v>
                </c:pt>
                <c:pt idx="59">
                  <c:v>5481114</c:v>
                </c:pt>
                <c:pt idx="60">
                  <c:v>6869612</c:v>
                </c:pt>
                <c:pt idx="61">
                  <c:v>6037583</c:v>
                </c:pt>
                <c:pt idx="62">
                  <c:v>7774785</c:v>
                </c:pt>
                <c:pt idx="63">
                  <c:v>5840948</c:v>
                </c:pt>
                <c:pt idx="64">
                  <c:v>7058476</c:v>
                </c:pt>
                <c:pt idx="65">
                  <c:v>6741145</c:v>
                </c:pt>
                <c:pt idx="66">
                  <c:v>5969867</c:v>
                </c:pt>
                <c:pt idx="67">
                  <c:v>7756375</c:v>
                </c:pt>
                <c:pt idx="68">
                  <c:v>6996530</c:v>
                </c:pt>
                <c:pt idx="69">
                  <c:v>9388252</c:v>
                </c:pt>
                <c:pt idx="70">
                  <c:v>7350102</c:v>
                </c:pt>
                <c:pt idx="71">
                  <c:v>7101983</c:v>
                </c:pt>
                <c:pt idx="72">
                  <c:v>7703763</c:v>
                </c:pt>
                <c:pt idx="73">
                  <c:v>6891844</c:v>
                </c:pt>
                <c:pt idx="74">
                  <c:v>6663634</c:v>
                </c:pt>
                <c:pt idx="75">
                  <c:v>6764043</c:v>
                </c:pt>
                <c:pt idx="76">
                  <c:v>6135033</c:v>
                </c:pt>
                <c:pt idx="77">
                  <c:v>5979537</c:v>
                </c:pt>
                <c:pt idx="78">
                  <c:v>6918489</c:v>
                </c:pt>
                <c:pt idx="79">
                  <c:v>5493441</c:v>
                </c:pt>
                <c:pt idx="80">
                  <c:v>4569701</c:v>
                </c:pt>
                <c:pt idx="81">
                  <c:v>5075747</c:v>
                </c:pt>
                <c:pt idx="82">
                  <c:v>5081658</c:v>
                </c:pt>
                <c:pt idx="83">
                  <c:v>5219504</c:v>
                </c:pt>
                <c:pt idx="84">
                  <c:v>5617862</c:v>
                </c:pt>
                <c:pt idx="85">
                  <c:v>5127992</c:v>
                </c:pt>
                <c:pt idx="86">
                  <c:v>5990809</c:v>
                </c:pt>
                <c:pt idx="87">
                  <c:v>7392718</c:v>
                </c:pt>
                <c:pt idx="88">
                  <c:v>5787087</c:v>
                </c:pt>
                <c:pt idx="89">
                  <c:v>7101280</c:v>
                </c:pt>
                <c:pt idx="90">
                  <c:v>7917136</c:v>
                </c:pt>
                <c:pt idx="91">
                  <c:v>8384063</c:v>
                </c:pt>
                <c:pt idx="92">
                  <c:v>7655048</c:v>
                </c:pt>
                <c:pt idx="93">
                  <c:v>4823028</c:v>
                </c:pt>
                <c:pt idx="94">
                  <c:v>6216014</c:v>
                </c:pt>
                <c:pt idx="95">
                  <c:v>7417123</c:v>
                </c:pt>
                <c:pt idx="96">
                  <c:v>7719661</c:v>
                </c:pt>
                <c:pt idx="97">
                  <c:v>6553441</c:v>
                </c:pt>
                <c:pt idx="98">
                  <c:v>8638979</c:v>
                </c:pt>
                <c:pt idx="99">
                  <c:v>11237873</c:v>
                </c:pt>
                <c:pt idx="100">
                  <c:v>10971128</c:v>
                </c:pt>
                <c:pt idx="101">
                  <c:v>9564808</c:v>
                </c:pt>
                <c:pt idx="102">
                  <c:v>11116386</c:v>
                </c:pt>
                <c:pt idx="103">
                  <c:v>10609697</c:v>
                </c:pt>
                <c:pt idx="104">
                  <c:v>9346570</c:v>
                </c:pt>
                <c:pt idx="105">
                  <c:v>8792893</c:v>
                </c:pt>
                <c:pt idx="106">
                  <c:v>8011618</c:v>
                </c:pt>
                <c:pt idx="107">
                  <c:v>9546994</c:v>
                </c:pt>
                <c:pt idx="108">
                  <c:v>6567036</c:v>
                </c:pt>
                <c:pt idx="109">
                  <c:v>5027710</c:v>
                </c:pt>
                <c:pt idx="110">
                  <c:v>4741679</c:v>
                </c:pt>
                <c:pt idx="111">
                  <c:v>4749869</c:v>
                </c:pt>
                <c:pt idx="112">
                  <c:v>3724731</c:v>
                </c:pt>
                <c:pt idx="113">
                  <c:v>5959970</c:v>
                </c:pt>
                <c:pt idx="114">
                  <c:v>4899615</c:v>
                </c:pt>
                <c:pt idx="115">
                  <c:v>6406786</c:v>
                </c:pt>
                <c:pt idx="116">
                  <c:v>5878053</c:v>
                </c:pt>
                <c:pt idx="117">
                  <c:v>6832947</c:v>
                </c:pt>
                <c:pt idx="118">
                  <c:v>5395306</c:v>
                </c:pt>
                <c:pt idx="119">
                  <c:v>3428065</c:v>
                </c:pt>
                <c:pt idx="120">
                  <c:v>3870778</c:v>
                </c:pt>
                <c:pt idx="121">
                  <c:v>5276329</c:v>
                </c:pt>
                <c:pt idx="122">
                  <c:v>4219275</c:v>
                </c:pt>
                <c:pt idx="123">
                  <c:v>4150977</c:v>
                </c:pt>
                <c:pt idx="124">
                  <c:v>5278658</c:v>
                </c:pt>
                <c:pt idx="125">
                  <c:v>6190399</c:v>
                </c:pt>
                <c:pt idx="126">
                  <c:v>4958169</c:v>
                </c:pt>
                <c:pt idx="127">
                  <c:v>5912745</c:v>
                </c:pt>
                <c:pt idx="128">
                  <c:v>4746815</c:v>
                </c:pt>
                <c:pt idx="129">
                  <c:v>3916038</c:v>
                </c:pt>
                <c:pt idx="130">
                  <c:v>3220365</c:v>
                </c:pt>
                <c:pt idx="131">
                  <c:v>2707717</c:v>
                </c:pt>
                <c:pt idx="132">
                  <c:v>3744344</c:v>
                </c:pt>
                <c:pt idx="133">
                  <c:v>3270953</c:v>
                </c:pt>
                <c:pt idx="134">
                  <c:v>4299081</c:v>
                </c:pt>
                <c:pt idx="135">
                  <c:v>4981544</c:v>
                </c:pt>
                <c:pt idx="136">
                  <c:v>6476679</c:v>
                </c:pt>
                <c:pt idx="137">
                  <c:v>7335977</c:v>
                </c:pt>
                <c:pt idx="138">
                  <c:v>7565631</c:v>
                </c:pt>
                <c:pt idx="139">
                  <c:v>8072074</c:v>
                </c:pt>
                <c:pt idx="140">
                  <c:v>4276712</c:v>
                </c:pt>
                <c:pt idx="141">
                  <c:v>4544674</c:v>
                </c:pt>
                <c:pt idx="142">
                  <c:v>4508997</c:v>
                </c:pt>
                <c:pt idx="143">
                  <c:v>3711086</c:v>
                </c:pt>
                <c:pt idx="144">
                  <c:v>4833120</c:v>
                </c:pt>
                <c:pt idx="145">
                  <c:v>5546717</c:v>
                </c:pt>
                <c:pt idx="146">
                  <c:v>4973558</c:v>
                </c:pt>
                <c:pt idx="147">
                  <c:v>4584834</c:v>
                </c:pt>
                <c:pt idx="148">
                  <c:v>4927509</c:v>
                </c:pt>
                <c:pt idx="149">
                  <c:v>4571617</c:v>
                </c:pt>
                <c:pt idx="150">
                  <c:v>4954854</c:v>
                </c:pt>
                <c:pt idx="151">
                  <c:v>3275244</c:v>
                </c:pt>
                <c:pt idx="152">
                  <c:v>2976585</c:v>
                </c:pt>
                <c:pt idx="153">
                  <c:v>4083670</c:v>
                </c:pt>
                <c:pt idx="154">
                  <c:v>4156111</c:v>
                </c:pt>
                <c:pt idx="155">
                  <c:v>3477213</c:v>
                </c:pt>
                <c:pt idx="156">
                  <c:v>3970057</c:v>
                </c:pt>
                <c:pt idx="157">
                  <c:v>3392320</c:v>
                </c:pt>
                <c:pt idx="158">
                  <c:v>4413044</c:v>
                </c:pt>
                <c:pt idx="159">
                  <c:v>5531226</c:v>
                </c:pt>
                <c:pt idx="160">
                  <c:v>6088284</c:v>
                </c:pt>
                <c:pt idx="161">
                  <c:v>4663708</c:v>
                </c:pt>
                <c:pt idx="162">
                  <c:v>3225290</c:v>
                </c:pt>
                <c:pt idx="163">
                  <c:v>3518430</c:v>
                </c:pt>
                <c:pt idx="164">
                  <c:v>2882276</c:v>
                </c:pt>
                <c:pt idx="165">
                  <c:v>3001638</c:v>
                </c:pt>
                <c:pt idx="166">
                  <c:v>3251934</c:v>
                </c:pt>
                <c:pt idx="167">
                  <c:v>2861793</c:v>
                </c:pt>
                <c:pt idx="168">
                  <c:v>2564526</c:v>
                </c:pt>
                <c:pt idx="169">
                  <c:v>2223558</c:v>
                </c:pt>
                <c:pt idx="170">
                  <c:v>3587523</c:v>
                </c:pt>
                <c:pt idx="171">
                  <c:v>3241489</c:v>
                </c:pt>
                <c:pt idx="172">
                  <c:v>1627573</c:v>
                </c:pt>
                <c:pt idx="173">
                  <c:v>1509698</c:v>
                </c:pt>
                <c:pt idx="174">
                  <c:v>1462757</c:v>
                </c:pt>
                <c:pt idx="175">
                  <c:v>1664927</c:v>
                </c:pt>
                <c:pt idx="176">
                  <c:v>1955810</c:v>
                </c:pt>
                <c:pt idx="177">
                  <c:v>2525048</c:v>
                </c:pt>
                <c:pt idx="178">
                  <c:v>3915472</c:v>
                </c:pt>
                <c:pt idx="179">
                  <c:v>3755724</c:v>
                </c:pt>
                <c:pt idx="180">
                  <c:v>4176827</c:v>
                </c:pt>
                <c:pt idx="181">
                  <c:v>5059825</c:v>
                </c:pt>
                <c:pt idx="182">
                  <c:v>9031200</c:v>
                </c:pt>
                <c:pt idx="183">
                  <c:v>7807134</c:v>
                </c:pt>
                <c:pt idx="184">
                  <c:v>5315704</c:v>
                </c:pt>
                <c:pt idx="185">
                  <c:v>5055095</c:v>
                </c:pt>
                <c:pt idx="186">
                  <c:v>5419512</c:v>
                </c:pt>
                <c:pt idx="187">
                  <c:v>8026668</c:v>
                </c:pt>
                <c:pt idx="188">
                  <c:v>6745658</c:v>
                </c:pt>
                <c:pt idx="189">
                  <c:v>5360229</c:v>
                </c:pt>
                <c:pt idx="190">
                  <c:v>5476018</c:v>
                </c:pt>
                <c:pt idx="191">
                  <c:v>4963625</c:v>
                </c:pt>
                <c:pt idx="192">
                  <c:v>4798530</c:v>
                </c:pt>
                <c:pt idx="193">
                  <c:v>4662870</c:v>
                </c:pt>
                <c:pt idx="194">
                  <c:v>7288530</c:v>
                </c:pt>
                <c:pt idx="195">
                  <c:v>6752781</c:v>
                </c:pt>
                <c:pt idx="196">
                  <c:v>6890580</c:v>
                </c:pt>
                <c:pt idx="197">
                  <c:v>4335938</c:v>
                </c:pt>
                <c:pt idx="198">
                  <c:v>5023941</c:v>
                </c:pt>
                <c:pt idx="199">
                  <c:v>6516346</c:v>
                </c:pt>
                <c:pt idx="200">
                  <c:v>5831663</c:v>
                </c:pt>
                <c:pt idx="201">
                  <c:v>6512601</c:v>
                </c:pt>
                <c:pt idx="202">
                  <c:v>5017401</c:v>
                </c:pt>
                <c:pt idx="203">
                  <c:v>3357955</c:v>
                </c:pt>
                <c:pt idx="204">
                  <c:v>3764118</c:v>
                </c:pt>
                <c:pt idx="205">
                  <c:v>4173074</c:v>
                </c:pt>
                <c:pt idx="206">
                  <c:v>5630902</c:v>
                </c:pt>
                <c:pt idx="207">
                  <c:v>3115683</c:v>
                </c:pt>
                <c:pt idx="208">
                  <c:v>1780716</c:v>
                </c:pt>
                <c:pt idx="209">
                  <c:v>2670413</c:v>
                </c:pt>
                <c:pt idx="210">
                  <c:v>4738054</c:v>
                </c:pt>
                <c:pt idx="211">
                  <c:v>6000920</c:v>
                </c:pt>
                <c:pt idx="212">
                  <c:v>3648695</c:v>
                </c:pt>
                <c:pt idx="213">
                  <c:v>3021387</c:v>
                </c:pt>
                <c:pt idx="214">
                  <c:v>4333767</c:v>
                </c:pt>
                <c:pt idx="215">
                  <c:v>3208552</c:v>
                </c:pt>
                <c:pt idx="216">
                  <c:v>2616880</c:v>
                </c:pt>
                <c:pt idx="217">
                  <c:v>3579259</c:v>
                </c:pt>
                <c:pt idx="218">
                  <c:v>4540983</c:v>
                </c:pt>
                <c:pt idx="219">
                  <c:v>4289852</c:v>
                </c:pt>
                <c:pt idx="220">
                  <c:v>3247467</c:v>
                </c:pt>
                <c:pt idx="221">
                  <c:v>3775356</c:v>
                </c:pt>
                <c:pt idx="222">
                  <c:v>2995556</c:v>
                </c:pt>
                <c:pt idx="223">
                  <c:v>3108690</c:v>
                </c:pt>
                <c:pt idx="224">
                  <c:v>3846078</c:v>
                </c:pt>
                <c:pt idx="225">
                  <c:v>3974056</c:v>
                </c:pt>
                <c:pt idx="226">
                  <c:v>2770487</c:v>
                </c:pt>
                <c:pt idx="227">
                  <c:v>2408502</c:v>
                </c:pt>
                <c:pt idx="228">
                  <c:v>3154695</c:v>
                </c:pt>
                <c:pt idx="229">
                  <c:v>3198845</c:v>
                </c:pt>
                <c:pt idx="230">
                  <c:v>4205383</c:v>
                </c:pt>
                <c:pt idx="231">
                  <c:v>2714068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C6-4565-86F5-E361EFE0D51C}"/>
            </c:ext>
          </c:extLst>
        </c:ser>
        <c:ser>
          <c:idx val="3"/>
          <c:order val="3"/>
          <c:tx>
            <c:strRef>
              <c:f>tblValue!$J$1</c:f>
              <c:strCache>
                <c:ptCount val="1"/>
                <c:pt idx="0">
                  <c:v>Total Pigs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tblValue!$J$2:$J$233</c:f>
              <c:numCache>
                <c:formatCode>General</c:formatCode>
                <c:ptCount val="232"/>
                <c:pt idx="0">
                  <c:v>32193351</c:v>
                </c:pt>
                <c:pt idx="1">
                  <c:v>27926829</c:v>
                </c:pt>
                <c:pt idx="2">
                  <c:v>34235210</c:v>
                </c:pt>
                <c:pt idx="3">
                  <c:v>27553969</c:v>
                </c:pt>
                <c:pt idx="4">
                  <c:v>27889375</c:v>
                </c:pt>
                <c:pt idx="5">
                  <c:v>31626782</c:v>
                </c:pt>
                <c:pt idx="6">
                  <c:v>28140352</c:v>
                </c:pt>
                <c:pt idx="7">
                  <c:v>33656432</c:v>
                </c:pt>
                <c:pt idx="8">
                  <c:v>29755738</c:v>
                </c:pt>
                <c:pt idx="9">
                  <c:v>33566360</c:v>
                </c:pt>
                <c:pt idx="10">
                  <c:v>33313942</c:v>
                </c:pt>
                <c:pt idx="11">
                  <c:v>34652817</c:v>
                </c:pt>
                <c:pt idx="12">
                  <c:v>36143072</c:v>
                </c:pt>
                <c:pt idx="13">
                  <c:v>32467334</c:v>
                </c:pt>
                <c:pt idx="14">
                  <c:v>35721809</c:v>
                </c:pt>
                <c:pt idx="15">
                  <c:v>34472545</c:v>
                </c:pt>
                <c:pt idx="16">
                  <c:v>39314761</c:v>
                </c:pt>
                <c:pt idx="17">
                  <c:v>35081540</c:v>
                </c:pt>
                <c:pt idx="18">
                  <c:v>35521397</c:v>
                </c:pt>
                <c:pt idx="19">
                  <c:v>37300924</c:v>
                </c:pt>
                <c:pt idx="20">
                  <c:v>31163613</c:v>
                </c:pt>
                <c:pt idx="21">
                  <c:v>31322785</c:v>
                </c:pt>
                <c:pt idx="22">
                  <c:v>28832944</c:v>
                </c:pt>
                <c:pt idx="23">
                  <c:v>28606073</c:v>
                </c:pt>
                <c:pt idx="24">
                  <c:v>33460645</c:v>
                </c:pt>
                <c:pt idx="25">
                  <c:v>29515561</c:v>
                </c:pt>
                <c:pt idx="26">
                  <c:v>26999371</c:v>
                </c:pt>
                <c:pt idx="27">
                  <c:v>20084030</c:v>
                </c:pt>
                <c:pt idx="28">
                  <c:v>21540399</c:v>
                </c:pt>
                <c:pt idx="29">
                  <c:v>18004397</c:v>
                </c:pt>
                <c:pt idx="30">
                  <c:v>17806864</c:v>
                </c:pt>
                <c:pt idx="31">
                  <c:v>20670410</c:v>
                </c:pt>
                <c:pt idx="32">
                  <c:v>25108865</c:v>
                </c:pt>
                <c:pt idx="33">
                  <c:v>21210756</c:v>
                </c:pt>
                <c:pt idx="34">
                  <c:v>21308201</c:v>
                </c:pt>
                <c:pt idx="35">
                  <c:v>24025514</c:v>
                </c:pt>
                <c:pt idx="36">
                  <c:v>23813840</c:v>
                </c:pt>
                <c:pt idx="37">
                  <c:v>21298437</c:v>
                </c:pt>
                <c:pt idx="38">
                  <c:v>22533922</c:v>
                </c:pt>
                <c:pt idx="39">
                  <c:v>21727156</c:v>
                </c:pt>
                <c:pt idx="40">
                  <c:v>15427518</c:v>
                </c:pt>
                <c:pt idx="41">
                  <c:v>14185526</c:v>
                </c:pt>
                <c:pt idx="42">
                  <c:v>12575519</c:v>
                </c:pt>
                <c:pt idx="43">
                  <c:v>9142427</c:v>
                </c:pt>
                <c:pt idx="44">
                  <c:v>10140805</c:v>
                </c:pt>
                <c:pt idx="45">
                  <c:v>11783348</c:v>
                </c:pt>
                <c:pt idx="46">
                  <c:v>13922618</c:v>
                </c:pt>
                <c:pt idx="47">
                  <c:v>16437613</c:v>
                </c:pt>
                <c:pt idx="48">
                  <c:v>19332306</c:v>
                </c:pt>
                <c:pt idx="49">
                  <c:v>18263427</c:v>
                </c:pt>
                <c:pt idx="50">
                  <c:v>18499237</c:v>
                </c:pt>
                <c:pt idx="51">
                  <c:v>19246709</c:v>
                </c:pt>
                <c:pt idx="52">
                  <c:v>18587684</c:v>
                </c:pt>
                <c:pt idx="53">
                  <c:v>18799541</c:v>
                </c:pt>
                <c:pt idx="54">
                  <c:v>19502921</c:v>
                </c:pt>
                <c:pt idx="55">
                  <c:v>19543716</c:v>
                </c:pt>
                <c:pt idx="56">
                  <c:v>19710535</c:v>
                </c:pt>
                <c:pt idx="57">
                  <c:v>18584844</c:v>
                </c:pt>
                <c:pt idx="58">
                  <c:v>16834905</c:v>
                </c:pt>
                <c:pt idx="59">
                  <c:v>18125557</c:v>
                </c:pt>
                <c:pt idx="60">
                  <c:v>18992720</c:v>
                </c:pt>
                <c:pt idx="61">
                  <c:v>18426473</c:v>
                </c:pt>
                <c:pt idx="62">
                  <c:v>21046014</c:v>
                </c:pt>
                <c:pt idx="63">
                  <c:v>16890849</c:v>
                </c:pt>
                <c:pt idx="64">
                  <c:v>18076621</c:v>
                </c:pt>
                <c:pt idx="65">
                  <c:v>17756959</c:v>
                </c:pt>
                <c:pt idx="66">
                  <c:v>15335724</c:v>
                </c:pt>
                <c:pt idx="67">
                  <c:v>17844368</c:v>
                </c:pt>
                <c:pt idx="68">
                  <c:v>18576737</c:v>
                </c:pt>
                <c:pt idx="69">
                  <c:v>21013108</c:v>
                </c:pt>
                <c:pt idx="70">
                  <c:v>20156934</c:v>
                </c:pt>
                <c:pt idx="71">
                  <c:v>21867292</c:v>
                </c:pt>
                <c:pt idx="72">
                  <c:v>22279708</c:v>
                </c:pt>
                <c:pt idx="73">
                  <c:v>21495311</c:v>
                </c:pt>
                <c:pt idx="74">
                  <c:v>22441308</c:v>
                </c:pt>
                <c:pt idx="75">
                  <c:v>20385470</c:v>
                </c:pt>
                <c:pt idx="76">
                  <c:v>17936063</c:v>
                </c:pt>
                <c:pt idx="77">
                  <c:v>17447176</c:v>
                </c:pt>
                <c:pt idx="78">
                  <c:v>17016253</c:v>
                </c:pt>
                <c:pt idx="79">
                  <c:v>11976755</c:v>
                </c:pt>
                <c:pt idx="80">
                  <c:v>9869685</c:v>
                </c:pt>
                <c:pt idx="81">
                  <c:v>13578619</c:v>
                </c:pt>
                <c:pt idx="82">
                  <c:v>16014307</c:v>
                </c:pt>
                <c:pt idx="83">
                  <c:v>16549071</c:v>
                </c:pt>
                <c:pt idx="84">
                  <c:v>19718157</c:v>
                </c:pt>
                <c:pt idx="85">
                  <c:v>16670799</c:v>
                </c:pt>
                <c:pt idx="86">
                  <c:v>15534955</c:v>
                </c:pt>
                <c:pt idx="87">
                  <c:v>17075232</c:v>
                </c:pt>
                <c:pt idx="88">
                  <c:v>14710074</c:v>
                </c:pt>
                <c:pt idx="89">
                  <c:v>17463419</c:v>
                </c:pt>
                <c:pt idx="90">
                  <c:v>16928666</c:v>
                </c:pt>
                <c:pt idx="91">
                  <c:v>17976756</c:v>
                </c:pt>
                <c:pt idx="92">
                  <c:v>14742702</c:v>
                </c:pt>
                <c:pt idx="93">
                  <c:v>10619604</c:v>
                </c:pt>
                <c:pt idx="94">
                  <c:v>18087794</c:v>
                </c:pt>
                <c:pt idx="95">
                  <c:v>20982328</c:v>
                </c:pt>
                <c:pt idx="96">
                  <c:v>21874675</c:v>
                </c:pt>
                <c:pt idx="97">
                  <c:v>19174225</c:v>
                </c:pt>
                <c:pt idx="98">
                  <c:v>25257873</c:v>
                </c:pt>
                <c:pt idx="99">
                  <c:v>28190763</c:v>
                </c:pt>
                <c:pt idx="100">
                  <c:v>25886056</c:v>
                </c:pt>
                <c:pt idx="101">
                  <c:v>24846186</c:v>
                </c:pt>
                <c:pt idx="102">
                  <c:v>25303506</c:v>
                </c:pt>
                <c:pt idx="103">
                  <c:v>26034570</c:v>
                </c:pt>
                <c:pt idx="104">
                  <c:v>21511414</c:v>
                </c:pt>
                <c:pt idx="105">
                  <c:v>24628324</c:v>
                </c:pt>
                <c:pt idx="106">
                  <c:v>19513904</c:v>
                </c:pt>
                <c:pt idx="107">
                  <c:v>24355799</c:v>
                </c:pt>
                <c:pt idx="108">
                  <c:v>25835919</c:v>
                </c:pt>
                <c:pt idx="109">
                  <c:v>20579217</c:v>
                </c:pt>
                <c:pt idx="110">
                  <c:v>20247177</c:v>
                </c:pt>
                <c:pt idx="111">
                  <c:v>18651446</c:v>
                </c:pt>
                <c:pt idx="112">
                  <c:v>18205934</c:v>
                </c:pt>
                <c:pt idx="113">
                  <c:v>25504350</c:v>
                </c:pt>
                <c:pt idx="114">
                  <c:v>16906309</c:v>
                </c:pt>
                <c:pt idx="115">
                  <c:v>19426280</c:v>
                </c:pt>
                <c:pt idx="116">
                  <c:v>19301428</c:v>
                </c:pt>
                <c:pt idx="117">
                  <c:v>22269733</c:v>
                </c:pt>
                <c:pt idx="118">
                  <c:v>18486253</c:v>
                </c:pt>
                <c:pt idx="119">
                  <c:v>18924855</c:v>
                </c:pt>
                <c:pt idx="120">
                  <c:v>19988531</c:v>
                </c:pt>
                <c:pt idx="121">
                  <c:v>22026176</c:v>
                </c:pt>
                <c:pt idx="122">
                  <c:v>23439952</c:v>
                </c:pt>
                <c:pt idx="123">
                  <c:v>18407825</c:v>
                </c:pt>
                <c:pt idx="124">
                  <c:v>19524957</c:v>
                </c:pt>
                <c:pt idx="125">
                  <c:v>22330086</c:v>
                </c:pt>
                <c:pt idx="126">
                  <c:v>15520737</c:v>
                </c:pt>
                <c:pt idx="127">
                  <c:v>18725523</c:v>
                </c:pt>
                <c:pt idx="128">
                  <c:v>16160575</c:v>
                </c:pt>
                <c:pt idx="129">
                  <c:v>15911209</c:v>
                </c:pt>
                <c:pt idx="130">
                  <c:v>18562647</c:v>
                </c:pt>
                <c:pt idx="131">
                  <c:v>18689667</c:v>
                </c:pt>
                <c:pt idx="132">
                  <c:v>19512584</c:v>
                </c:pt>
                <c:pt idx="133">
                  <c:v>19575918</c:v>
                </c:pt>
                <c:pt idx="134">
                  <c:v>21412979</c:v>
                </c:pt>
                <c:pt idx="135">
                  <c:v>20285193</c:v>
                </c:pt>
                <c:pt idx="136">
                  <c:v>22042943</c:v>
                </c:pt>
                <c:pt idx="137">
                  <c:v>21866780</c:v>
                </c:pt>
                <c:pt idx="138">
                  <c:v>18186679</c:v>
                </c:pt>
                <c:pt idx="139">
                  <c:v>22719022</c:v>
                </c:pt>
                <c:pt idx="140">
                  <c:v>14813570</c:v>
                </c:pt>
                <c:pt idx="141">
                  <c:v>20251457</c:v>
                </c:pt>
                <c:pt idx="142">
                  <c:v>22507664</c:v>
                </c:pt>
                <c:pt idx="143">
                  <c:v>18379110</c:v>
                </c:pt>
                <c:pt idx="144">
                  <c:v>21445786</c:v>
                </c:pt>
                <c:pt idx="145">
                  <c:v>20624402</c:v>
                </c:pt>
                <c:pt idx="146">
                  <c:v>20649664</c:v>
                </c:pt>
                <c:pt idx="147">
                  <c:v>17640366</c:v>
                </c:pt>
                <c:pt idx="148">
                  <c:v>19843218</c:v>
                </c:pt>
                <c:pt idx="149">
                  <c:v>16481006</c:v>
                </c:pt>
                <c:pt idx="150">
                  <c:v>17224063</c:v>
                </c:pt>
                <c:pt idx="151">
                  <c:v>14172259</c:v>
                </c:pt>
                <c:pt idx="152">
                  <c:v>15504039</c:v>
                </c:pt>
                <c:pt idx="153">
                  <c:v>15988811</c:v>
                </c:pt>
                <c:pt idx="154">
                  <c:v>20262405</c:v>
                </c:pt>
                <c:pt idx="155">
                  <c:v>18176321</c:v>
                </c:pt>
                <c:pt idx="156">
                  <c:v>21837666</c:v>
                </c:pt>
                <c:pt idx="157">
                  <c:v>18539657</c:v>
                </c:pt>
                <c:pt idx="158">
                  <c:v>19150113</c:v>
                </c:pt>
                <c:pt idx="159">
                  <c:v>23905055</c:v>
                </c:pt>
                <c:pt idx="160">
                  <c:v>25768512</c:v>
                </c:pt>
                <c:pt idx="161">
                  <c:v>16700932</c:v>
                </c:pt>
                <c:pt idx="162">
                  <c:v>14442415</c:v>
                </c:pt>
                <c:pt idx="163">
                  <c:v>15252436</c:v>
                </c:pt>
                <c:pt idx="164">
                  <c:v>14571394</c:v>
                </c:pt>
                <c:pt idx="165">
                  <c:v>18862968</c:v>
                </c:pt>
                <c:pt idx="166">
                  <c:v>18849238</c:v>
                </c:pt>
                <c:pt idx="167">
                  <c:v>17882349</c:v>
                </c:pt>
                <c:pt idx="168">
                  <c:v>21590199</c:v>
                </c:pt>
                <c:pt idx="169">
                  <c:v>16610000</c:v>
                </c:pt>
                <c:pt idx="170">
                  <c:v>17531496</c:v>
                </c:pt>
                <c:pt idx="171">
                  <c:v>12155560</c:v>
                </c:pt>
                <c:pt idx="172">
                  <c:v>9352501</c:v>
                </c:pt>
                <c:pt idx="173">
                  <c:v>7695812</c:v>
                </c:pt>
                <c:pt idx="174">
                  <c:v>9542183</c:v>
                </c:pt>
                <c:pt idx="175">
                  <c:v>10288886</c:v>
                </c:pt>
                <c:pt idx="176">
                  <c:v>13479700</c:v>
                </c:pt>
                <c:pt idx="177">
                  <c:v>16469141</c:v>
                </c:pt>
                <c:pt idx="178">
                  <c:v>18250930</c:v>
                </c:pt>
                <c:pt idx="179">
                  <c:v>20389184</c:v>
                </c:pt>
                <c:pt idx="180">
                  <c:v>19171959</c:v>
                </c:pt>
                <c:pt idx="181">
                  <c:v>20959341</c:v>
                </c:pt>
                <c:pt idx="182">
                  <c:v>27781751</c:v>
                </c:pt>
                <c:pt idx="183">
                  <c:v>25234208</c:v>
                </c:pt>
                <c:pt idx="184">
                  <c:v>20344966</c:v>
                </c:pt>
                <c:pt idx="185">
                  <c:v>20953003</c:v>
                </c:pt>
                <c:pt idx="186">
                  <c:v>21183086</c:v>
                </c:pt>
                <c:pt idx="187">
                  <c:v>22686914</c:v>
                </c:pt>
                <c:pt idx="188">
                  <c:v>24732761</c:v>
                </c:pt>
                <c:pt idx="189">
                  <c:v>21871944</c:v>
                </c:pt>
                <c:pt idx="190">
                  <c:v>21684878</c:v>
                </c:pt>
                <c:pt idx="191">
                  <c:v>26038411</c:v>
                </c:pt>
                <c:pt idx="192">
                  <c:v>20055415</c:v>
                </c:pt>
                <c:pt idx="193">
                  <c:v>20463113</c:v>
                </c:pt>
                <c:pt idx="194">
                  <c:v>27997794</c:v>
                </c:pt>
                <c:pt idx="195">
                  <c:v>23134982</c:v>
                </c:pt>
                <c:pt idx="196">
                  <c:v>21122084</c:v>
                </c:pt>
                <c:pt idx="197">
                  <c:v>20008453</c:v>
                </c:pt>
                <c:pt idx="198">
                  <c:v>18068335</c:v>
                </c:pt>
                <c:pt idx="199">
                  <c:v>21806077</c:v>
                </c:pt>
                <c:pt idx="200">
                  <c:v>21454104</c:v>
                </c:pt>
                <c:pt idx="201">
                  <c:v>19725702</c:v>
                </c:pt>
                <c:pt idx="202">
                  <c:v>22126317</c:v>
                </c:pt>
                <c:pt idx="203">
                  <c:v>19987261</c:v>
                </c:pt>
                <c:pt idx="204">
                  <c:v>21604231</c:v>
                </c:pt>
                <c:pt idx="205">
                  <c:v>20907325</c:v>
                </c:pt>
                <c:pt idx="206">
                  <c:v>25255045</c:v>
                </c:pt>
                <c:pt idx="207">
                  <c:v>14963316</c:v>
                </c:pt>
                <c:pt idx="208">
                  <c:v>11579667</c:v>
                </c:pt>
                <c:pt idx="209">
                  <c:v>12421592</c:v>
                </c:pt>
                <c:pt idx="210">
                  <c:v>14135172</c:v>
                </c:pt>
                <c:pt idx="211">
                  <c:v>17368002</c:v>
                </c:pt>
                <c:pt idx="212">
                  <c:v>13721917</c:v>
                </c:pt>
                <c:pt idx="213">
                  <c:v>15120965</c:v>
                </c:pt>
                <c:pt idx="214">
                  <c:v>19278581</c:v>
                </c:pt>
                <c:pt idx="215">
                  <c:v>16061115</c:v>
                </c:pt>
                <c:pt idx="216">
                  <c:v>17955607</c:v>
                </c:pt>
                <c:pt idx="217">
                  <c:v>21654639</c:v>
                </c:pt>
                <c:pt idx="218">
                  <c:v>21181435</c:v>
                </c:pt>
                <c:pt idx="219">
                  <c:v>21156353</c:v>
                </c:pt>
                <c:pt idx="220">
                  <c:v>20431920</c:v>
                </c:pt>
                <c:pt idx="221">
                  <c:v>16738257</c:v>
                </c:pt>
                <c:pt idx="222">
                  <c:v>15793164</c:v>
                </c:pt>
                <c:pt idx="223">
                  <c:v>17015854</c:v>
                </c:pt>
                <c:pt idx="224">
                  <c:v>17292526</c:v>
                </c:pt>
                <c:pt idx="225">
                  <c:v>20264004</c:v>
                </c:pt>
                <c:pt idx="226">
                  <c:v>19691556</c:v>
                </c:pt>
                <c:pt idx="227">
                  <c:v>24339726</c:v>
                </c:pt>
                <c:pt idx="228">
                  <c:v>28030090</c:v>
                </c:pt>
                <c:pt idx="229">
                  <c:v>26553562</c:v>
                </c:pt>
                <c:pt idx="230">
                  <c:v>23386854</c:v>
                </c:pt>
                <c:pt idx="231">
                  <c:v>17577810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C6-4565-86F5-E361EFE0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3740929442643976E-4"/>
              <c:y val="0.94549328263081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700414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 </a:t>
            </a:r>
          </a:p>
          <a:p>
            <a:pPr>
              <a:defRPr/>
            </a:pPr>
            <a:r>
              <a:rPr lang="en-CA"/>
              <a:t>MONTHLY QUANTITY</a:t>
            </a:r>
            <a:r>
              <a:rPr lang="en-CA" baseline="0"/>
              <a:t> </a:t>
            </a:r>
            <a:r>
              <a:rPr lang="en-CA"/>
              <a:t>EXPORTS TO WORLD (</a:t>
            </a:r>
            <a:r>
              <a:rPr lang="en-CA" baseline="0"/>
              <a:t>2006 -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CA" baseline="0"/>
              <a:t>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tblQuantity!$B$1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tblQuantity!$B$2:$B$233</c:f>
              <c:numCache>
                <c:formatCode>#,##0</c:formatCode>
                <c:ptCount val="232"/>
                <c:pt idx="0">
                  <c:v>11012</c:v>
                </c:pt>
                <c:pt idx="1">
                  <c:v>9053</c:v>
                </c:pt>
                <c:pt idx="2">
                  <c:v>11426</c:v>
                </c:pt>
                <c:pt idx="3">
                  <c:v>7870</c:v>
                </c:pt>
                <c:pt idx="4">
                  <c:v>1559</c:v>
                </c:pt>
                <c:pt idx="5">
                  <c:v>1517</c:v>
                </c:pt>
                <c:pt idx="6">
                  <c:v>1715</c:v>
                </c:pt>
                <c:pt idx="7">
                  <c:v>3430</c:v>
                </c:pt>
                <c:pt idx="8">
                  <c:v>6531</c:v>
                </c:pt>
                <c:pt idx="9">
                  <c:v>10330</c:v>
                </c:pt>
                <c:pt idx="10">
                  <c:v>12086</c:v>
                </c:pt>
                <c:pt idx="11">
                  <c:v>9790</c:v>
                </c:pt>
                <c:pt idx="12">
                  <c:v>13221</c:v>
                </c:pt>
                <c:pt idx="13">
                  <c:v>12777</c:v>
                </c:pt>
                <c:pt idx="14">
                  <c:v>14447</c:v>
                </c:pt>
                <c:pt idx="15">
                  <c:v>8936</c:v>
                </c:pt>
                <c:pt idx="16">
                  <c:v>4407</c:v>
                </c:pt>
                <c:pt idx="17">
                  <c:v>4197</c:v>
                </c:pt>
                <c:pt idx="18">
                  <c:v>2924</c:v>
                </c:pt>
                <c:pt idx="19">
                  <c:v>8957</c:v>
                </c:pt>
                <c:pt idx="20">
                  <c:v>13246</c:v>
                </c:pt>
                <c:pt idx="21">
                  <c:v>20373</c:v>
                </c:pt>
                <c:pt idx="22">
                  <c:v>18570</c:v>
                </c:pt>
                <c:pt idx="23">
                  <c:v>14310</c:v>
                </c:pt>
                <c:pt idx="24">
                  <c:v>14234</c:v>
                </c:pt>
                <c:pt idx="25">
                  <c:v>11547</c:v>
                </c:pt>
                <c:pt idx="26">
                  <c:v>11453</c:v>
                </c:pt>
                <c:pt idx="27">
                  <c:v>7614</c:v>
                </c:pt>
                <c:pt idx="28">
                  <c:v>3915</c:v>
                </c:pt>
                <c:pt idx="29">
                  <c:v>3547</c:v>
                </c:pt>
                <c:pt idx="30">
                  <c:v>2246</c:v>
                </c:pt>
                <c:pt idx="31">
                  <c:v>2429</c:v>
                </c:pt>
                <c:pt idx="32">
                  <c:v>4574</c:v>
                </c:pt>
                <c:pt idx="33">
                  <c:v>5333</c:v>
                </c:pt>
                <c:pt idx="34">
                  <c:v>4226</c:v>
                </c:pt>
                <c:pt idx="35">
                  <c:v>2339</c:v>
                </c:pt>
                <c:pt idx="36">
                  <c:v>2532</c:v>
                </c:pt>
                <c:pt idx="37">
                  <c:v>3675</c:v>
                </c:pt>
                <c:pt idx="38">
                  <c:v>5982</c:v>
                </c:pt>
                <c:pt idx="39">
                  <c:v>4040</c:v>
                </c:pt>
                <c:pt idx="40">
                  <c:v>2357</c:v>
                </c:pt>
                <c:pt idx="41">
                  <c:v>1944</c:v>
                </c:pt>
                <c:pt idx="42">
                  <c:v>2289</c:v>
                </c:pt>
                <c:pt idx="43">
                  <c:v>5274</c:v>
                </c:pt>
                <c:pt idx="44">
                  <c:v>6360</c:v>
                </c:pt>
                <c:pt idx="45">
                  <c:v>6889</c:v>
                </c:pt>
                <c:pt idx="46">
                  <c:v>6687</c:v>
                </c:pt>
                <c:pt idx="47">
                  <c:v>5860</c:v>
                </c:pt>
                <c:pt idx="48">
                  <c:v>4568</c:v>
                </c:pt>
                <c:pt idx="49">
                  <c:v>8199</c:v>
                </c:pt>
                <c:pt idx="50">
                  <c:v>11135</c:v>
                </c:pt>
                <c:pt idx="51">
                  <c:v>6059</c:v>
                </c:pt>
                <c:pt idx="52">
                  <c:v>6524</c:v>
                </c:pt>
                <c:pt idx="53">
                  <c:v>5849</c:v>
                </c:pt>
                <c:pt idx="54">
                  <c:v>5162</c:v>
                </c:pt>
                <c:pt idx="55">
                  <c:v>6571</c:v>
                </c:pt>
                <c:pt idx="56">
                  <c:v>6819</c:v>
                </c:pt>
                <c:pt idx="57">
                  <c:v>7134</c:v>
                </c:pt>
                <c:pt idx="58">
                  <c:v>5185</c:v>
                </c:pt>
                <c:pt idx="59">
                  <c:v>2458</c:v>
                </c:pt>
                <c:pt idx="60">
                  <c:v>3788</c:v>
                </c:pt>
                <c:pt idx="61">
                  <c:v>1087</c:v>
                </c:pt>
                <c:pt idx="62">
                  <c:v>2207</c:v>
                </c:pt>
                <c:pt idx="63">
                  <c:v>1463</c:v>
                </c:pt>
                <c:pt idx="64">
                  <c:v>1675</c:v>
                </c:pt>
                <c:pt idx="65">
                  <c:v>1286</c:v>
                </c:pt>
                <c:pt idx="66">
                  <c:v>827</c:v>
                </c:pt>
                <c:pt idx="67">
                  <c:v>1805</c:v>
                </c:pt>
                <c:pt idx="68">
                  <c:v>3719</c:v>
                </c:pt>
                <c:pt idx="69">
                  <c:v>3541</c:v>
                </c:pt>
                <c:pt idx="70">
                  <c:v>2583</c:v>
                </c:pt>
                <c:pt idx="71">
                  <c:v>1126</c:v>
                </c:pt>
                <c:pt idx="72">
                  <c:v>1105</c:v>
                </c:pt>
                <c:pt idx="73">
                  <c:v>1887</c:v>
                </c:pt>
                <c:pt idx="74">
                  <c:v>3999</c:v>
                </c:pt>
                <c:pt idx="75">
                  <c:v>2667</c:v>
                </c:pt>
                <c:pt idx="76">
                  <c:v>1633</c:v>
                </c:pt>
                <c:pt idx="77">
                  <c:v>1575</c:v>
                </c:pt>
                <c:pt idx="78">
                  <c:v>1233</c:v>
                </c:pt>
                <c:pt idx="79">
                  <c:v>332</c:v>
                </c:pt>
                <c:pt idx="80">
                  <c:v>835</c:v>
                </c:pt>
                <c:pt idx="81">
                  <c:v>2862</c:v>
                </c:pt>
                <c:pt idx="82">
                  <c:v>902</c:v>
                </c:pt>
                <c:pt idx="83">
                  <c:v>449</c:v>
                </c:pt>
                <c:pt idx="84">
                  <c:v>755</c:v>
                </c:pt>
                <c:pt idx="85">
                  <c:v>2408</c:v>
                </c:pt>
                <c:pt idx="86">
                  <c:v>4128</c:v>
                </c:pt>
                <c:pt idx="87">
                  <c:v>4674</c:v>
                </c:pt>
                <c:pt idx="88">
                  <c:v>1346</c:v>
                </c:pt>
                <c:pt idx="89">
                  <c:v>872</c:v>
                </c:pt>
                <c:pt idx="90">
                  <c:v>494</c:v>
                </c:pt>
                <c:pt idx="91">
                  <c:v>616</c:v>
                </c:pt>
                <c:pt idx="92">
                  <c:v>494</c:v>
                </c:pt>
                <c:pt idx="93">
                  <c:v>2406</c:v>
                </c:pt>
                <c:pt idx="94">
                  <c:v>394</c:v>
                </c:pt>
                <c:pt idx="95">
                  <c:v>235</c:v>
                </c:pt>
                <c:pt idx="96">
                  <c:v>287</c:v>
                </c:pt>
                <c:pt idx="97">
                  <c:v>383</c:v>
                </c:pt>
                <c:pt idx="98">
                  <c:v>547</c:v>
                </c:pt>
                <c:pt idx="99">
                  <c:v>1177</c:v>
                </c:pt>
                <c:pt idx="100">
                  <c:v>561</c:v>
                </c:pt>
                <c:pt idx="101">
                  <c:v>375</c:v>
                </c:pt>
                <c:pt idx="102">
                  <c:v>383</c:v>
                </c:pt>
                <c:pt idx="103">
                  <c:v>290</c:v>
                </c:pt>
                <c:pt idx="104">
                  <c:v>625</c:v>
                </c:pt>
                <c:pt idx="105">
                  <c:v>472</c:v>
                </c:pt>
                <c:pt idx="106">
                  <c:v>663</c:v>
                </c:pt>
                <c:pt idx="107">
                  <c:v>649</c:v>
                </c:pt>
                <c:pt idx="108">
                  <c:v>100</c:v>
                </c:pt>
                <c:pt idx="109">
                  <c:v>378</c:v>
                </c:pt>
                <c:pt idx="110">
                  <c:v>233</c:v>
                </c:pt>
                <c:pt idx="111">
                  <c:v>243</c:v>
                </c:pt>
                <c:pt idx="112">
                  <c:v>277</c:v>
                </c:pt>
                <c:pt idx="113">
                  <c:v>220</c:v>
                </c:pt>
                <c:pt idx="114">
                  <c:v>92</c:v>
                </c:pt>
                <c:pt idx="115">
                  <c:v>42</c:v>
                </c:pt>
                <c:pt idx="116">
                  <c:v>288</c:v>
                </c:pt>
                <c:pt idx="117">
                  <c:v>63</c:v>
                </c:pt>
                <c:pt idx="118">
                  <c:v>495</c:v>
                </c:pt>
                <c:pt idx="119">
                  <c:v>332</c:v>
                </c:pt>
                <c:pt idx="120">
                  <c:v>321</c:v>
                </c:pt>
                <c:pt idx="121">
                  <c:v>226</c:v>
                </c:pt>
                <c:pt idx="122">
                  <c:v>379</c:v>
                </c:pt>
                <c:pt idx="123">
                  <c:v>532</c:v>
                </c:pt>
                <c:pt idx="124">
                  <c:v>58</c:v>
                </c:pt>
                <c:pt idx="125">
                  <c:v>283</c:v>
                </c:pt>
                <c:pt idx="126">
                  <c:v>163</c:v>
                </c:pt>
                <c:pt idx="127">
                  <c:v>209</c:v>
                </c:pt>
                <c:pt idx="128">
                  <c:v>189</c:v>
                </c:pt>
                <c:pt idx="129">
                  <c:v>430</c:v>
                </c:pt>
                <c:pt idx="130">
                  <c:v>394</c:v>
                </c:pt>
                <c:pt idx="131">
                  <c:v>138</c:v>
                </c:pt>
                <c:pt idx="132">
                  <c:v>20</c:v>
                </c:pt>
                <c:pt idx="133">
                  <c:v>4</c:v>
                </c:pt>
                <c:pt idx="134">
                  <c:v>13</c:v>
                </c:pt>
                <c:pt idx="135">
                  <c:v>63</c:v>
                </c:pt>
                <c:pt idx="136">
                  <c:v>30</c:v>
                </c:pt>
                <c:pt idx="137">
                  <c:v>140</c:v>
                </c:pt>
                <c:pt idx="138">
                  <c:v>80</c:v>
                </c:pt>
                <c:pt idx="139">
                  <c:v>94</c:v>
                </c:pt>
                <c:pt idx="140">
                  <c:v>70</c:v>
                </c:pt>
                <c:pt idx="141">
                  <c:v>38</c:v>
                </c:pt>
                <c:pt idx="142">
                  <c:v>0</c:v>
                </c:pt>
                <c:pt idx="143">
                  <c:v>78</c:v>
                </c:pt>
                <c:pt idx="144">
                  <c:v>35</c:v>
                </c:pt>
                <c:pt idx="145">
                  <c:v>85</c:v>
                </c:pt>
                <c:pt idx="146">
                  <c:v>51</c:v>
                </c:pt>
                <c:pt idx="147">
                  <c:v>0</c:v>
                </c:pt>
                <c:pt idx="148">
                  <c:v>85</c:v>
                </c:pt>
                <c:pt idx="149">
                  <c:v>113</c:v>
                </c:pt>
                <c:pt idx="150">
                  <c:v>43</c:v>
                </c:pt>
                <c:pt idx="151">
                  <c:v>128</c:v>
                </c:pt>
                <c:pt idx="152">
                  <c:v>83</c:v>
                </c:pt>
                <c:pt idx="153">
                  <c:v>44</c:v>
                </c:pt>
                <c:pt idx="154">
                  <c:v>0</c:v>
                </c:pt>
                <c:pt idx="155">
                  <c:v>46</c:v>
                </c:pt>
                <c:pt idx="156">
                  <c:v>0</c:v>
                </c:pt>
                <c:pt idx="157">
                  <c:v>19</c:v>
                </c:pt>
                <c:pt idx="158">
                  <c:v>136</c:v>
                </c:pt>
                <c:pt idx="159">
                  <c:v>0</c:v>
                </c:pt>
                <c:pt idx="160">
                  <c:v>86</c:v>
                </c:pt>
                <c:pt idx="161">
                  <c:v>81</c:v>
                </c:pt>
                <c:pt idx="162">
                  <c:v>86</c:v>
                </c:pt>
                <c:pt idx="163">
                  <c:v>48</c:v>
                </c:pt>
                <c:pt idx="164">
                  <c:v>203</c:v>
                </c:pt>
                <c:pt idx="165">
                  <c:v>108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</c:v>
                </c:pt>
                <c:pt idx="170">
                  <c:v>8</c:v>
                </c:pt>
                <c:pt idx="171">
                  <c:v>190</c:v>
                </c:pt>
                <c:pt idx="172">
                  <c:v>138</c:v>
                </c:pt>
                <c:pt idx="173">
                  <c:v>225</c:v>
                </c:pt>
                <c:pt idx="174">
                  <c:v>137</c:v>
                </c:pt>
                <c:pt idx="175">
                  <c:v>94</c:v>
                </c:pt>
                <c:pt idx="176">
                  <c:v>76</c:v>
                </c:pt>
                <c:pt idx="177">
                  <c:v>333</c:v>
                </c:pt>
                <c:pt idx="178">
                  <c:v>233</c:v>
                </c:pt>
                <c:pt idx="179">
                  <c:v>75</c:v>
                </c:pt>
                <c:pt idx="180">
                  <c:v>45</c:v>
                </c:pt>
                <c:pt idx="181">
                  <c:v>0</c:v>
                </c:pt>
                <c:pt idx="182">
                  <c:v>93</c:v>
                </c:pt>
                <c:pt idx="183">
                  <c:v>47</c:v>
                </c:pt>
                <c:pt idx="184">
                  <c:v>130</c:v>
                </c:pt>
                <c:pt idx="185">
                  <c:v>87</c:v>
                </c:pt>
                <c:pt idx="186" formatCode="General">
                  <c:v>92</c:v>
                </c:pt>
                <c:pt idx="187" formatCode="General">
                  <c:v>6</c:v>
                </c:pt>
                <c:pt idx="188">
                  <c:v>108</c:v>
                </c:pt>
                <c:pt idx="189" formatCode="General">
                  <c:v>38</c:v>
                </c:pt>
                <c:pt idx="190" formatCode="General">
                  <c:v>57</c:v>
                </c:pt>
                <c:pt idx="191" formatCode="General">
                  <c:v>93</c:v>
                </c:pt>
                <c:pt idx="192">
                  <c:v>47</c:v>
                </c:pt>
                <c:pt idx="193" formatCode="General">
                  <c:v>30</c:v>
                </c:pt>
                <c:pt idx="194" formatCode="General">
                  <c:v>445</c:v>
                </c:pt>
                <c:pt idx="195" formatCode="General">
                  <c:v>286</c:v>
                </c:pt>
                <c:pt idx="196" formatCode="General">
                  <c:v>27</c:v>
                </c:pt>
                <c:pt idx="197" formatCode="General">
                  <c:v>10</c:v>
                </c:pt>
                <c:pt idx="198" formatCode="General">
                  <c:v>124</c:v>
                </c:pt>
                <c:pt idx="199" formatCode="General">
                  <c:v>0</c:v>
                </c:pt>
                <c:pt idx="200" formatCode="General">
                  <c:v>33</c:v>
                </c:pt>
                <c:pt idx="201" formatCode="General">
                  <c:v>34</c:v>
                </c:pt>
                <c:pt idx="202" formatCode="General">
                  <c:v>142</c:v>
                </c:pt>
                <c:pt idx="203" formatCode="General">
                  <c:v>85</c:v>
                </c:pt>
                <c:pt idx="204" formatCode="General">
                  <c:v>101</c:v>
                </c:pt>
                <c:pt idx="205" formatCode="General">
                  <c:v>44</c:v>
                </c:pt>
                <c:pt idx="206" formatCode="General">
                  <c:v>44</c:v>
                </c:pt>
                <c:pt idx="207" formatCode="General">
                  <c:v>75</c:v>
                </c:pt>
                <c:pt idx="208" formatCode="General">
                  <c:v>2</c:v>
                </c:pt>
                <c:pt idx="209" formatCode="General">
                  <c:v>2</c:v>
                </c:pt>
                <c:pt idx="210" formatCode="General">
                  <c:v>1</c:v>
                </c:pt>
                <c:pt idx="211" formatCode="General">
                  <c:v>34</c:v>
                </c:pt>
                <c:pt idx="212" formatCode="General">
                  <c:v>36</c:v>
                </c:pt>
                <c:pt idx="213" formatCode="General">
                  <c:v>16</c:v>
                </c:pt>
                <c:pt idx="214" formatCode="General">
                  <c:v>20</c:v>
                </c:pt>
                <c:pt idx="215" formatCode="General">
                  <c:v>60</c:v>
                </c:pt>
                <c:pt idx="216" formatCode="General">
                  <c:v>21</c:v>
                </c:pt>
                <c:pt idx="217" formatCode="General">
                  <c:v>136</c:v>
                </c:pt>
                <c:pt idx="218" formatCode="General">
                  <c:v>153</c:v>
                </c:pt>
                <c:pt idx="219" formatCode="General">
                  <c:v>70</c:v>
                </c:pt>
                <c:pt idx="220" formatCode="General">
                  <c:v>25</c:v>
                </c:pt>
                <c:pt idx="221" formatCode="General">
                  <c:v>32</c:v>
                </c:pt>
                <c:pt idx="222" formatCode="General">
                  <c:v>36</c:v>
                </c:pt>
                <c:pt idx="223" formatCode="General">
                  <c:v>34</c:v>
                </c:pt>
                <c:pt idx="224" formatCode="General">
                  <c:v>7</c:v>
                </c:pt>
                <c:pt idx="225" formatCode="General">
                  <c:v>107</c:v>
                </c:pt>
                <c:pt idx="226" formatCode="General">
                  <c:v>24</c:v>
                </c:pt>
                <c:pt idx="227" formatCode="General">
                  <c:v>130</c:v>
                </c:pt>
                <c:pt idx="228" formatCode="General">
                  <c:v>33</c:v>
                </c:pt>
                <c:pt idx="229" formatCode="General">
                  <c:v>27</c:v>
                </c:pt>
                <c:pt idx="230" formatCode="General">
                  <c:v>73</c:v>
                </c:pt>
                <c:pt idx="231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9-4C23-965D-1643EF198668}"/>
            </c:ext>
          </c:extLst>
        </c:ser>
        <c:ser>
          <c:idx val="1"/>
          <c:order val="1"/>
          <c:tx>
            <c:strRef>
              <c:f>tblQuantity!$C$1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tblQuantity!$C$2:$C$233</c:f>
              <c:numCache>
                <c:formatCode>#,##0</c:formatCode>
                <c:ptCount val="232"/>
                <c:pt idx="0">
                  <c:v>12</c:v>
                </c:pt>
                <c:pt idx="1">
                  <c:v>22</c:v>
                </c:pt>
                <c:pt idx="2">
                  <c:v>50</c:v>
                </c:pt>
                <c:pt idx="3">
                  <c:v>31</c:v>
                </c:pt>
                <c:pt idx="4">
                  <c:v>66</c:v>
                </c:pt>
                <c:pt idx="5">
                  <c:v>116</c:v>
                </c:pt>
                <c:pt idx="6">
                  <c:v>53</c:v>
                </c:pt>
                <c:pt idx="7">
                  <c:v>0</c:v>
                </c:pt>
                <c:pt idx="8">
                  <c:v>30</c:v>
                </c:pt>
                <c:pt idx="9">
                  <c:v>28</c:v>
                </c:pt>
                <c:pt idx="10">
                  <c:v>34</c:v>
                </c:pt>
                <c:pt idx="11">
                  <c:v>432</c:v>
                </c:pt>
                <c:pt idx="12">
                  <c:v>20</c:v>
                </c:pt>
                <c:pt idx="13">
                  <c:v>18</c:v>
                </c:pt>
                <c:pt idx="14">
                  <c:v>47</c:v>
                </c:pt>
                <c:pt idx="15">
                  <c:v>51</c:v>
                </c:pt>
                <c:pt idx="16">
                  <c:v>118</c:v>
                </c:pt>
                <c:pt idx="17">
                  <c:v>67</c:v>
                </c:pt>
                <c:pt idx="18">
                  <c:v>18</c:v>
                </c:pt>
                <c:pt idx="19">
                  <c:v>56</c:v>
                </c:pt>
                <c:pt idx="20">
                  <c:v>90</c:v>
                </c:pt>
                <c:pt idx="21">
                  <c:v>35</c:v>
                </c:pt>
                <c:pt idx="22">
                  <c:v>124</c:v>
                </c:pt>
                <c:pt idx="23">
                  <c:v>1544</c:v>
                </c:pt>
                <c:pt idx="24">
                  <c:v>2227</c:v>
                </c:pt>
                <c:pt idx="25">
                  <c:v>4011</c:v>
                </c:pt>
                <c:pt idx="26">
                  <c:v>4646</c:v>
                </c:pt>
                <c:pt idx="27">
                  <c:v>4728</c:v>
                </c:pt>
                <c:pt idx="28">
                  <c:v>4556</c:v>
                </c:pt>
                <c:pt idx="29">
                  <c:v>3638</c:v>
                </c:pt>
                <c:pt idx="30">
                  <c:v>3086</c:v>
                </c:pt>
                <c:pt idx="31">
                  <c:v>4526</c:v>
                </c:pt>
                <c:pt idx="32">
                  <c:v>7470</c:v>
                </c:pt>
                <c:pt idx="33">
                  <c:v>7226</c:v>
                </c:pt>
                <c:pt idx="34">
                  <c:v>10312</c:v>
                </c:pt>
                <c:pt idx="35">
                  <c:v>6867</c:v>
                </c:pt>
                <c:pt idx="36">
                  <c:v>6032</c:v>
                </c:pt>
                <c:pt idx="37">
                  <c:v>6977</c:v>
                </c:pt>
                <c:pt idx="38">
                  <c:v>6492</c:v>
                </c:pt>
                <c:pt idx="39">
                  <c:v>5811</c:v>
                </c:pt>
                <c:pt idx="40">
                  <c:v>3473</c:v>
                </c:pt>
                <c:pt idx="41">
                  <c:v>2571</c:v>
                </c:pt>
                <c:pt idx="42">
                  <c:v>2147</c:v>
                </c:pt>
                <c:pt idx="43">
                  <c:v>3492</c:v>
                </c:pt>
                <c:pt idx="44">
                  <c:v>2677</c:v>
                </c:pt>
                <c:pt idx="45">
                  <c:v>3390</c:v>
                </c:pt>
                <c:pt idx="46">
                  <c:v>4861</c:v>
                </c:pt>
                <c:pt idx="47">
                  <c:v>4154</c:v>
                </c:pt>
                <c:pt idx="48">
                  <c:v>3629</c:v>
                </c:pt>
                <c:pt idx="49">
                  <c:v>4944</c:v>
                </c:pt>
                <c:pt idx="50">
                  <c:v>3911</c:v>
                </c:pt>
                <c:pt idx="51">
                  <c:v>2935</c:v>
                </c:pt>
                <c:pt idx="52">
                  <c:v>2712</c:v>
                </c:pt>
                <c:pt idx="53">
                  <c:v>3000</c:v>
                </c:pt>
                <c:pt idx="54">
                  <c:v>2052</c:v>
                </c:pt>
                <c:pt idx="55">
                  <c:v>3162</c:v>
                </c:pt>
                <c:pt idx="56">
                  <c:v>5087</c:v>
                </c:pt>
                <c:pt idx="57">
                  <c:v>3495</c:v>
                </c:pt>
                <c:pt idx="58">
                  <c:v>3931</c:v>
                </c:pt>
                <c:pt idx="59">
                  <c:v>3131</c:v>
                </c:pt>
                <c:pt idx="60">
                  <c:v>3436</c:v>
                </c:pt>
                <c:pt idx="61">
                  <c:v>4309</c:v>
                </c:pt>
                <c:pt idx="62">
                  <c:v>4162</c:v>
                </c:pt>
                <c:pt idx="63">
                  <c:v>3082</c:v>
                </c:pt>
                <c:pt idx="64">
                  <c:v>3440</c:v>
                </c:pt>
                <c:pt idx="65">
                  <c:v>3487</c:v>
                </c:pt>
                <c:pt idx="66">
                  <c:v>1977</c:v>
                </c:pt>
                <c:pt idx="67">
                  <c:v>2357</c:v>
                </c:pt>
                <c:pt idx="68">
                  <c:v>3683</c:v>
                </c:pt>
                <c:pt idx="69">
                  <c:v>3488</c:v>
                </c:pt>
                <c:pt idx="70">
                  <c:v>4689</c:v>
                </c:pt>
                <c:pt idx="71">
                  <c:v>3054</c:v>
                </c:pt>
                <c:pt idx="72">
                  <c:v>3199</c:v>
                </c:pt>
                <c:pt idx="73">
                  <c:v>4733</c:v>
                </c:pt>
                <c:pt idx="74">
                  <c:v>4399</c:v>
                </c:pt>
                <c:pt idx="75">
                  <c:v>3253</c:v>
                </c:pt>
                <c:pt idx="76">
                  <c:v>3356</c:v>
                </c:pt>
                <c:pt idx="77">
                  <c:v>2815</c:v>
                </c:pt>
                <c:pt idx="78">
                  <c:v>2010</c:v>
                </c:pt>
                <c:pt idx="79">
                  <c:v>2241</c:v>
                </c:pt>
                <c:pt idx="80">
                  <c:v>3213</c:v>
                </c:pt>
                <c:pt idx="81">
                  <c:v>4173</c:v>
                </c:pt>
                <c:pt idx="82">
                  <c:v>6423</c:v>
                </c:pt>
                <c:pt idx="83">
                  <c:v>6138</c:v>
                </c:pt>
                <c:pt idx="84">
                  <c:v>4837</c:v>
                </c:pt>
                <c:pt idx="85">
                  <c:v>5684</c:v>
                </c:pt>
                <c:pt idx="86">
                  <c:v>5141</c:v>
                </c:pt>
                <c:pt idx="87">
                  <c:v>6035</c:v>
                </c:pt>
                <c:pt idx="88">
                  <c:v>4640</c:v>
                </c:pt>
                <c:pt idx="89">
                  <c:v>4575</c:v>
                </c:pt>
                <c:pt idx="90">
                  <c:v>2669</c:v>
                </c:pt>
                <c:pt idx="91">
                  <c:v>3390</c:v>
                </c:pt>
                <c:pt idx="92">
                  <c:v>5371</c:v>
                </c:pt>
                <c:pt idx="93">
                  <c:v>3096</c:v>
                </c:pt>
                <c:pt idx="94">
                  <c:v>6485</c:v>
                </c:pt>
                <c:pt idx="95">
                  <c:v>8134</c:v>
                </c:pt>
                <c:pt idx="96">
                  <c:v>4810</c:v>
                </c:pt>
                <c:pt idx="97">
                  <c:v>6054</c:v>
                </c:pt>
                <c:pt idx="98">
                  <c:v>4908</c:v>
                </c:pt>
                <c:pt idx="99">
                  <c:v>6046</c:v>
                </c:pt>
                <c:pt idx="100">
                  <c:v>4384</c:v>
                </c:pt>
                <c:pt idx="101">
                  <c:v>4215</c:v>
                </c:pt>
                <c:pt idx="102">
                  <c:v>3357</c:v>
                </c:pt>
                <c:pt idx="103">
                  <c:v>3932</c:v>
                </c:pt>
                <c:pt idx="104">
                  <c:v>6545</c:v>
                </c:pt>
                <c:pt idx="105">
                  <c:v>8424</c:v>
                </c:pt>
                <c:pt idx="106">
                  <c:v>4859</c:v>
                </c:pt>
                <c:pt idx="107">
                  <c:v>6580</c:v>
                </c:pt>
                <c:pt idx="108">
                  <c:v>3038</c:v>
                </c:pt>
                <c:pt idx="109">
                  <c:v>4466</c:v>
                </c:pt>
                <c:pt idx="110">
                  <c:v>3728</c:v>
                </c:pt>
                <c:pt idx="111">
                  <c:v>3007</c:v>
                </c:pt>
                <c:pt idx="112">
                  <c:v>1929</c:v>
                </c:pt>
                <c:pt idx="113">
                  <c:v>3754</c:v>
                </c:pt>
                <c:pt idx="114">
                  <c:v>2322</c:v>
                </c:pt>
                <c:pt idx="115">
                  <c:v>2186</c:v>
                </c:pt>
                <c:pt idx="116">
                  <c:v>3162</c:v>
                </c:pt>
                <c:pt idx="117">
                  <c:v>3105</c:v>
                </c:pt>
                <c:pt idx="118">
                  <c:v>3163</c:v>
                </c:pt>
                <c:pt idx="119">
                  <c:v>3030</c:v>
                </c:pt>
                <c:pt idx="120">
                  <c:v>3209</c:v>
                </c:pt>
                <c:pt idx="121">
                  <c:v>3367</c:v>
                </c:pt>
                <c:pt idx="122">
                  <c:v>2869</c:v>
                </c:pt>
                <c:pt idx="123">
                  <c:v>2787</c:v>
                </c:pt>
                <c:pt idx="124">
                  <c:v>3137</c:v>
                </c:pt>
                <c:pt idx="125">
                  <c:v>3555</c:v>
                </c:pt>
                <c:pt idx="126">
                  <c:v>1671</c:v>
                </c:pt>
                <c:pt idx="127">
                  <c:v>2328</c:v>
                </c:pt>
                <c:pt idx="128">
                  <c:v>3217</c:v>
                </c:pt>
                <c:pt idx="129">
                  <c:v>3071</c:v>
                </c:pt>
                <c:pt idx="130">
                  <c:v>3327</c:v>
                </c:pt>
                <c:pt idx="131">
                  <c:v>1562</c:v>
                </c:pt>
                <c:pt idx="132">
                  <c:v>1824</c:v>
                </c:pt>
                <c:pt idx="133">
                  <c:v>1546</c:v>
                </c:pt>
                <c:pt idx="134">
                  <c:v>2095</c:v>
                </c:pt>
                <c:pt idx="135">
                  <c:v>2222</c:v>
                </c:pt>
                <c:pt idx="136">
                  <c:v>1888</c:v>
                </c:pt>
                <c:pt idx="137">
                  <c:v>2214</c:v>
                </c:pt>
                <c:pt idx="138">
                  <c:v>1243</c:v>
                </c:pt>
                <c:pt idx="139">
                  <c:v>1938</c:v>
                </c:pt>
                <c:pt idx="140">
                  <c:v>2104</c:v>
                </c:pt>
                <c:pt idx="141">
                  <c:v>2161</c:v>
                </c:pt>
                <c:pt idx="142">
                  <c:v>3036</c:v>
                </c:pt>
                <c:pt idx="143">
                  <c:v>1701</c:v>
                </c:pt>
                <c:pt idx="144">
                  <c:v>1481</c:v>
                </c:pt>
                <c:pt idx="145">
                  <c:v>1816</c:v>
                </c:pt>
                <c:pt idx="146">
                  <c:v>2513</c:v>
                </c:pt>
                <c:pt idx="147">
                  <c:v>2057</c:v>
                </c:pt>
                <c:pt idx="148">
                  <c:v>2123</c:v>
                </c:pt>
                <c:pt idx="149">
                  <c:v>2646</c:v>
                </c:pt>
                <c:pt idx="150">
                  <c:v>2160</c:v>
                </c:pt>
                <c:pt idx="151">
                  <c:v>3142</c:v>
                </c:pt>
                <c:pt idx="152">
                  <c:v>3685</c:v>
                </c:pt>
                <c:pt idx="153">
                  <c:v>3877</c:v>
                </c:pt>
                <c:pt idx="154">
                  <c:v>3164</c:v>
                </c:pt>
                <c:pt idx="155">
                  <c:v>1807</c:v>
                </c:pt>
                <c:pt idx="156">
                  <c:v>1581</c:v>
                </c:pt>
                <c:pt idx="157">
                  <c:v>1818</c:v>
                </c:pt>
                <c:pt idx="158">
                  <c:v>1919</c:v>
                </c:pt>
                <c:pt idx="159">
                  <c:v>1701</c:v>
                </c:pt>
                <c:pt idx="160">
                  <c:v>1502</c:v>
                </c:pt>
                <c:pt idx="161">
                  <c:v>2170</c:v>
                </c:pt>
                <c:pt idx="162">
                  <c:v>1421</c:v>
                </c:pt>
                <c:pt idx="163">
                  <c:v>2439</c:v>
                </c:pt>
                <c:pt idx="164">
                  <c:v>1928</c:v>
                </c:pt>
                <c:pt idx="165">
                  <c:v>1943</c:v>
                </c:pt>
                <c:pt idx="166">
                  <c:v>2683</c:v>
                </c:pt>
                <c:pt idx="167">
                  <c:v>2152</c:v>
                </c:pt>
                <c:pt idx="168">
                  <c:v>1641</c:v>
                </c:pt>
                <c:pt idx="169">
                  <c:v>1582</c:v>
                </c:pt>
                <c:pt idx="170">
                  <c:v>2125</c:v>
                </c:pt>
                <c:pt idx="171">
                  <c:v>2050</c:v>
                </c:pt>
                <c:pt idx="172">
                  <c:v>1493</c:v>
                </c:pt>
                <c:pt idx="173">
                  <c:v>2482</c:v>
                </c:pt>
                <c:pt idx="174">
                  <c:v>1623</c:v>
                </c:pt>
                <c:pt idx="175">
                  <c:v>1145</c:v>
                </c:pt>
                <c:pt idx="176">
                  <c:v>2837</c:v>
                </c:pt>
                <c:pt idx="177">
                  <c:v>2894</c:v>
                </c:pt>
                <c:pt idx="178">
                  <c:v>3269</c:v>
                </c:pt>
                <c:pt idx="179">
                  <c:v>1807</c:v>
                </c:pt>
                <c:pt idx="180">
                  <c:v>1800</c:v>
                </c:pt>
                <c:pt idx="181">
                  <c:v>2250</c:v>
                </c:pt>
                <c:pt idx="182">
                  <c:v>2256</c:v>
                </c:pt>
                <c:pt idx="183">
                  <c:v>1586</c:v>
                </c:pt>
                <c:pt idx="184">
                  <c:v>921</c:v>
                </c:pt>
                <c:pt idx="185">
                  <c:v>1129</c:v>
                </c:pt>
                <c:pt idx="186" formatCode="General">
                  <c:v>2557</c:v>
                </c:pt>
                <c:pt idx="187" formatCode="General">
                  <c:v>4272</c:v>
                </c:pt>
                <c:pt idx="188">
                  <c:v>2446</c:v>
                </c:pt>
                <c:pt idx="189" formatCode="General">
                  <c:v>3562</c:v>
                </c:pt>
                <c:pt idx="190" formatCode="General">
                  <c:v>4402</c:v>
                </c:pt>
                <c:pt idx="191" formatCode="General">
                  <c:v>3149</c:v>
                </c:pt>
                <c:pt idx="192">
                  <c:v>2932</c:v>
                </c:pt>
                <c:pt idx="193" formatCode="General">
                  <c:v>3319</c:v>
                </c:pt>
                <c:pt idx="194" formatCode="General">
                  <c:v>4377</c:v>
                </c:pt>
                <c:pt idx="195" formatCode="General">
                  <c:v>2633</c:v>
                </c:pt>
                <c:pt idx="196" formatCode="General">
                  <c:v>3450</c:v>
                </c:pt>
                <c:pt idx="197" formatCode="General">
                  <c:v>3444</c:v>
                </c:pt>
                <c:pt idx="198" formatCode="General">
                  <c:v>1546</c:v>
                </c:pt>
                <c:pt idx="199" formatCode="General">
                  <c:v>1129</c:v>
                </c:pt>
                <c:pt idx="200" formatCode="General">
                  <c:v>2513</c:v>
                </c:pt>
                <c:pt idx="201" formatCode="General">
                  <c:v>3363</c:v>
                </c:pt>
                <c:pt idx="202" formatCode="General">
                  <c:v>6338</c:v>
                </c:pt>
                <c:pt idx="203" formatCode="General">
                  <c:v>3515</c:v>
                </c:pt>
                <c:pt idx="204" formatCode="General">
                  <c:v>2290</c:v>
                </c:pt>
                <c:pt idx="205" formatCode="General">
                  <c:v>2139</c:v>
                </c:pt>
                <c:pt idx="206" formatCode="General">
                  <c:v>2344</c:v>
                </c:pt>
                <c:pt idx="207" formatCode="General">
                  <c:v>1288</c:v>
                </c:pt>
                <c:pt idx="208" formatCode="General">
                  <c:v>1079</c:v>
                </c:pt>
                <c:pt idx="209" formatCode="General">
                  <c:v>1277</c:v>
                </c:pt>
                <c:pt idx="210" formatCode="General">
                  <c:v>1131</c:v>
                </c:pt>
                <c:pt idx="211" formatCode="General">
                  <c:v>1641</c:v>
                </c:pt>
                <c:pt idx="212" formatCode="General">
                  <c:v>2606</c:v>
                </c:pt>
                <c:pt idx="213" formatCode="General">
                  <c:v>3263</c:v>
                </c:pt>
                <c:pt idx="214" formatCode="General">
                  <c:v>4704</c:v>
                </c:pt>
                <c:pt idx="215" formatCode="General">
                  <c:v>3060</c:v>
                </c:pt>
                <c:pt idx="216" formatCode="General">
                  <c:v>2012</c:v>
                </c:pt>
                <c:pt idx="217" formatCode="General">
                  <c:v>2827</c:v>
                </c:pt>
                <c:pt idx="218" formatCode="General">
                  <c:v>2287</c:v>
                </c:pt>
                <c:pt idx="219" formatCode="General">
                  <c:v>2909</c:v>
                </c:pt>
                <c:pt idx="220" formatCode="General">
                  <c:v>1624</c:v>
                </c:pt>
                <c:pt idx="221" formatCode="General">
                  <c:v>1439</c:v>
                </c:pt>
                <c:pt idx="222" formatCode="General">
                  <c:v>1135</c:v>
                </c:pt>
                <c:pt idx="223" formatCode="General">
                  <c:v>1113</c:v>
                </c:pt>
                <c:pt idx="224" formatCode="General">
                  <c:v>1458</c:v>
                </c:pt>
                <c:pt idx="225" formatCode="General">
                  <c:v>1937</c:v>
                </c:pt>
                <c:pt idx="226" formatCode="General">
                  <c:v>2052</c:v>
                </c:pt>
                <c:pt idx="227" formatCode="General">
                  <c:v>1363</c:v>
                </c:pt>
                <c:pt idx="228" formatCode="General">
                  <c:v>1223</c:v>
                </c:pt>
                <c:pt idx="229" formatCode="General">
                  <c:v>1071</c:v>
                </c:pt>
                <c:pt idx="230" formatCode="General">
                  <c:v>1423</c:v>
                </c:pt>
                <c:pt idx="231" formatCode="General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9-4C23-965D-1643EF198668}"/>
            </c:ext>
          </c:extLst>
        </c:ser>
        <c:ser>
          <c:idx val="2"/>
          <c:order val="2"/>
          <c:tx>
            <c:strRef>
              <c:f>tblQuantity!$D$1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tblQuantity!$D$2:$D$233</c:f>
              <c:numCache>
                <c:formatCode>#,##0</c:formatCode>
                <c:ptCount val="232"/>
                <c:pt idx="0">
                  <c:v>6661</c:v>
                </c:pt>
                <c:pt idx="1">
                  <c:v>8762</c:v>
                </c:pt>
                <c:pt idx="2">
                  <c:v>8493</c:v>
                </c:pt>
                <c:pt idx="3">
                  <c:v>3706</c:v>
                </c:pt>
                <c:pt idx="4">
                  <c:v>3914</c:v>
                </c:pt>
                <c:pt idx="5">
                  <c:v>6281</c:v>
                </c:pt>
                <c:pt idx="6">
                  <c:v>4860</c:v>
                </c:pt>
                <c:pt idx="7">
                  <c:v>4226</c:v>
                </c:pt>
                <c:pt idx="8">
                  <c:v>9804</c:v>
                </c:pt>
                <c:pt idx="9">
                  <c:v>11172</c:v>
                </c:pt>
                <c:pt idx="10">
                  <c:v>7560</c:v>
                </c:pt>
                <c:pt idx="11">
                  <c:v>6739</c:v>
                </c:pt>
                <c:pt idx="12">
                  <c:v>9806</c:v>
                </c:pt>
                <c:pt idx="13">
                  <c:v>12028</c:v>
                </c:pt>
                <c:pt idx="14">
                  <c:v>9751</c:v>
                </c:pt>
                <c:pt idx="15">
                  <c:v>8583</c:v>
                </c:pt>
                <c:pt idx="16">
                  <c:v>9529</c:v>
                </c:pt>
                <c:pt idx="17">
                  <c:v>5667</c:v>
                </c:pt>
                <c:pt idx="18">
                  <c:v>4689</c:v>
                </c:pt>
                <c:pt idx="19">
                  <c:v>6884</c:v>
                </c:pt>
                <c:pt idx="20">
                  <c:v>26436</c:v>
                </c:pt>
                <c:pt idx="21">
                  <c:v>22855</c:v>
                </c:pt>
                <c:pt idx="22">
                  <c:v>12991</c:v>
                </c:pt>
                <c:pt idx="23">
                  <c:v>13086</c:v>
                </c:pt>
                <c:pt idx="24">
                  <c:v>9728</c:v>
                </c:pt>
                <c:pt idx="25">
                  <c:v>19157</c:v>
                </c:pt>
                <c:pt idx="26">
                  <c:v>20512</c:v>
                </c:pt>
                <c:pt idx="27">
                  <c:v>17791</c:v>
                </c:pt>
                <c:pt idx="28">
                  <c:v>20068</c:v>
                </c:pt>
                <c:pt idx="29">
                  <c:v>17312</c:v>
                </c:pt>
                <c:pt idx="30">
                  <c:v>7814</c:v>
                </c:pt>
                <c:pt idx="31">
                  <c:v>8165</c:v>
                </c:pt>
                <c:pt idx="32">
                  <c:v>36975</c:v>
                </c:pt>
                <c:pt idx="33">
                  <c:v>30465</c:v>
                </c:pt>
                <c:pt idx="34">
                  <c:v>15890</c:v>
                </c:pt>
                <c:pt idx="35">
                  <c:v>9094</c:v>
                </c:pt>
                <c:pt idx="36">
                  <c:v>12756</c:v>
                </c:pt>
                <c:pt idx="37">
                  <c:v>14219</c:v>
                </c:pt>
                <c:pt idx="38">
                  <c:v>18150</c:v>
                </c:pt>
                <c:pt idx="39">
                  <c:v>13024</c:v>
                </c:pt>
                <c:pt idx="40">
                  <c:v>3988</c:v>
                </c:pt>
                <c:pt idx="41">
                  <c:v>3423</c:v>
                </c:pt>
                <c:pt idx="42">
                  <c:v>2252</c:v>
                </c:pt>
                <c:pt idx="43">
                  <c:v>2912</c:v>
                </c:pt>
                <c:pt idx="44">
                  <c:v>11172</c:v>
                </c:pt>
                <c:pt idx="45">
                  <c:v>10212</c:v>
                </c:pt>
                <c:pt idx="46">
                  <c:v>4687</c:v>
                </c:pt>
                <c:pt idx="47">
                  <c:v>638</c:v>
                </c:pt>
                <c:pt idx="48">
                  <c:v>1113</c:v>
                </c:pt>
                <c:pt idx="49">
                  <c:v>2727</c:v>
                </c:pt>
                <c:pt idx="50">
                  <c:v>5731</c:v>
                </c:pt>
                <c:pt idx="51">
                  <c:v>10659</c:v>
                </c:pt>
                <c:pt idx="52">
                  <c:v>5601</c:v>
                </c:pt>
                <c:pt idx="53">
                  <c:v>2945</c:v>
                </c:pt>
                <c:pt idx="54">
                  <c:v>3253</c:v>
                </c:pt>
                <c:pt idx="55">
                  <c:v>2563</c:v>
                </c:pt>
                <c:pt idx="56">
                  <c:v>4349</c:v>
                </c:pt>
                <c:pt idx="57">
                  <c:v>4815</c:v>
                </c:pt>
                <c:pt idx="58">
                  <c:v>977</c:v>
                </c:pt>
                <c:pt idx="59">
                  <c:v>1441</c:v>
                </c:pt>
                <c:pt idx="60">
                  <c:v>1039</c:v>
                </c:pt>
                <c:pt idx="61">
                  <c:v>863</c:v>
                </c:pt>
                <c:pt idx="62">
                  <c:v>963</c:v>
                </c:pt>
                <c:pt idx="63">
                  <c:v>1638</c:v>
                </c:pt>
                <c:pt idx="64">
                  <c:v>1671</c:v>
                </c:pt>
                <c:pt idx="65">
                  <c:v>1506</c:v>
                </c:pt>
                <c:pt idx="66">
                  <c:v>1074</c:v>
                </c:pt>
                <c:pt idx="67">
                  <c:v>1549</c:v>
                </c:pt>
                <c:pt idx="68">
                  <c:v>878</c:v>
                </c:pt>
                <c:pt idx="69">
                  <c:v>372</c:v>
                </c:pt>
                <c:pt idx="70">
                  <c:v>1099</c:v>
                </c:pt>
                <c:pt idx="71">
                  <c:v>1718</c:v>
                </c:pt>
                <c:pt idx="72">
                  <c:v>2515</c:v>
                </c:pt>
                <c:pt idx="73">
                  <c:v>1337</c:v>
                </c:pt>
                <c:pt idx="74">
                  <c:v>1380</c:v>
                </c:pt>
                <c:pt idx="75">
                  <c:v>1832</c:v>
                </c:pt>
                <c:pt idx="76">
                  <c:v>3186</c:v>
                </c:pt>
                <c:pt idx="77">
                  <c:v>3874</c:v>
                </c:pt>
                <c:pt idx="78">
                  <c:v>963</c:v>
                </c:pt>
                <c:pt idx="79">
                  <c:v>68</c:v>
                </c:pt>
                <c:pt idx="80">
                  <c:v>70</c:v>
                </c:pt>
                <c:pt idx="81">
                  <c:v>3050</c:v>
                </c:pt>
                <c:pt idx="82">
                  <c:v>3949</c:v>
                </c:pt>
                <c:pt idx="83">
                  <c:v>2193</c:v>
                </c:pt>
                <c:pt idx="84">
                  <c:v>3839</c:v>
                </c:pt>
                <c:pt idx="85">
                  <c:v>6652</c:v>
                </c:pt>
                <c:pt idx="86">
                  <c:v>6865</c:v>
                </c:pt>
                <c:pt idx="87">
                  <c:v>11030</c:v>
                </c:pt>
                <c:pt idx="88">
                  <c:v>5269</c:v>
                </c:pt>
                <c:pt idx="89">
                  <c:v>1515</c:v>
                </c:pt>
                <c:pt idx="90">
                  <c:v>2195</c:v>
                </c:pt>
                <c:pt idx="91">
                  <c:v>2116</c:v>
                </c:pt>
                <c:pt idx="92">
                  <c:v>9494</c:v>
                </c:pt>
                <c:pt idx="93">
                  <c:v>7168</c:v>
                </c:pt>
                <c:pt idx="94">
                  <c:v>9180</c:v>
                </c:pt>
                <c:pt idx="95">
                  <c:v>10874</c:v>
                </c:pt>
                <c:pt idx="96">
                  <c:v>3458</c:v>
                </c:pt>
                <c:pt idx="97">
                  <c:v>8375</c:v>
                </c:pt>
                <c:pt idx="98">
                  <c:v>12812</c:v>
                </c:pt>
                <c:pt idx="99">
                  <c:v>16098</c:v>
                </c:pt>
                <c:pt idx="100">
                  <c:v>9468</c:v>
                </c:pt>
                <c:pt idx="101">
                  <c:v>6097</c:v>
                </c:pt>
                <c:pt idx="102">
                  <c:v>3157</c:v>
                </c:pt>
                <c:pt idx="103">
                  <c:v>524</c:v>
                </c:pt>
                <c:pt idx="104">
                  <c:v>7516</c:v>
                </c:pt>
                <c:pt idx="105">
                  <c:v>13568</c:v>
                </c:pt>
                <c:pt idx="106">
                  <c:v>14881</c:v>
                </c:pt>
                <c:pt idx="107">
                  <c:v>8251</c:v>
                </c:pt>
                <c:pt idx="108">
                  <c:v>1936</c:v>
                </c:pt>
                <c:pt idx="109">
                  <c:v>11661</c:v>
                </c:pt>
                <c:pt idx="110">
                  <c:v>11804</c:v>
                </c:pt>
                <c:pt idx="111">
                  <c:v>12102</c:v>
                </c:pt>
                <c:pt idx="112">
                  <c:v>4208</c:v>
                </c:pt>
                <c:pt idx="113">
                  <c:v>1646</c:v>
                </c:pt>
                <c:pt idx="114">
                  <c:v>897</c:v>
                </c:pt>
                <c:pt idx="115">
                  <c:v>2071</c:v>
                </c:pt>
                <c:pt idx="116">
                  <c:v>6832</c:v>
                </c:pt>
                <c:pt idx="117">
                  <c:v>3726</c:v>
                </c:pt>
                <c:pt idx="118">
                  <c:v>2445</c:v>
                </c:pt>
                <c:pt idx="119">
                  <c:v>1064</c:v>
                </c:pt>
                <c:pt idx="120">
                  <c:v>1739</c:v>
                </c:pt>
                <c:pt idx="121">
                  <c:v>3682</c:v>
                </c:pt>
                <c:pt idx="122">
                  <c:v>9941</c:v>
                </c:pt>
                <c:pt idx="123">
                  <c:v>14207</c:v>
                </c:pt>
                <c:pt idx="124">
                  <c:v>12538</c:v>
                </c:pt>
                <c:pt idx="125">
                  <c:v>4382</c:v>
                </c:pt>
                <c:pt idx="126">
                  <c:v>2646</c:v>
                </c:pt>
                <c:pt idx="127">
                  <c:v>2902</c:v>
                </c:pt>
                <c:pt idx="128">
                  <c:v>3604</c:v>
                </c:pt>
                <c:pt idx="129">
                  <c:v>3947</c:v>
                </c:pt>
                <c:pt idx="130">
                  <c:v>3326</c:v>
                </c:pt>
                <c:pt idx="131">
                  <c:v>1385</c:v>
                </c:pt>
                <c:pt idx="132">
                  <c:v>881</c:v>
                </c:pt>
                <c:pt idx="133">
                  <c:v>3961</c:v>
                </c:pt>
                <c:pt idx="134">
                  <c:v>6438</c:v>
                </c:pt>
                <c:pt idx="135">
                  <c:v>5760</c:v>
                </c:pt>
                <c:pt idx="136">
                  <c:v>2472</c:v>
                </c:pt>
                <c:pt idx="137">
                  <c:v>2218</c:v>
                </c:pt>
                <c:pt idx="138">
                  <c:v>2474</c:v>
                </c:pt>
                <c:pt idx="139">
                  <c:v>4320</c:v>
                </c:pt>
                <c:pt idx="140">
                  <c:v>2166</c:v>
                </c:pt>
                <c:pt idx="141">
                  <c:v>2894</c:v>
                </c:pt>
                <c:pt idx="142">
                  <c:v>1539</c:v>
                </c:pt>
                <c:pt idx="143">
                  <c:v>1272</c:v>
                </c:pt>
                <c:pt idx="144">
                  <c:v>2600</c:v>
                </c:pt>
                <c:pt idx="145">
                  <c:v>4142</c:v>
                </c:pt>
                <c:pt idx="146">
                  <c:v>9426</c:v>
                </c:pt>
                <c:pt idx="147">
                  <c:v>8275</c:v>
                </c:pt>
                <c:pt idx="148">
                  <c:v>12284</c:v>
                </c:pt>
                <c:pt idx="149">
                  <c:v>7268</c:v>
                </c:pt>
                <c:pt idx="150">
                  <c:v>1999</c:v>
                </c:pt>
                <c:pt idx="151">
                  <c:v>3025</c:v>
                </c:pt>
                <c:pt idx="152">
                  <c:v>3858</c:v>
                </c:pt>
                <c:pt idx="153">
                  <c:v>5427</c:v>
                </c:pt>
                <c:pt idx="154">
                  <c:v>4268</c:v>
                </c:pt>
                <c:pt idx="155">
                  <c:v>1914</c:v>
                </c:pt>
                <c:pt idx="156">
                  <c:v>4334</c:v>
                </c:pt>
                <c:pt idx="157">
                  <c:v>9992</c:v>
                </c:pt>
                <c:pt idx="158">
                  <c:v>13034</c:v>
                </c:pt>
                <c:pt idx="159">
                  <c:v>13028</c:v>
                </c:pt>
                <c:pt idx="160">
                  <c:v>5515</c:v>
                </c:pt>
                <c:pt idx="161">
                  <c:v>7494</c:v>
                </c:pt>
                <c:pt idx="162">
                  <c:v>3446</c:v>
                </c:pt>
                <c:pt idx="163">
                  <c:v>3230</c:v>
                </c:pt>
                <c:pt idx="164">
                  <c:v>2255</c:v>
                </c:pt>
                <c:pt idx="165">
                  <c:v>3436</c:v>
                </c:pt>
                <c:pt idx="166">
                  <c:v>4193</c:v>
                </c:pt>
                <c:pt idx="167">
                  <c:v>1582</c:v>
                </c:pt>
                <c:pt idx="168">
                  <c:v>2873</c:v>
                </c:pt>
                <c:pt idx="169">
                  <c:v>5047</c:v>
                </c:pt>
                <c:pt idx="170">
                  <c:v>5129</c:v>
                </c:pt>
                <c:pt idx="171">
                  <c:v>4390</c:v>
                </c:pt>
                <c:pt idx="172">
                  <c:v>2554</c:v>
                </c:pt>
                <c:pt idx="173">
                  <c:v>1658</c:v>
                </c:pt>
                <c:pt idx="174">
                  <c:v>1387</c:v>
                </c:pt>
                <c:pt idx="175">
                  <c:v>1727</c:v>
                </c:pt>
                <c:pt idx="176">
                  <c:v>1744</c:v>
                </c:pt>
                <c:pt idx="177">
                  <c:v>4368</c:v>
                </c:pt>
                <c:pt idx="178">
                  <c:v>6061</c:v>
                </c:pt>
                <c:pt idx="179">
                  <c:v>5657</c:v>
                </c:pt>
                <c:pt idx="180">
                  <c:v>2644</c:v>
                </c:pt>
                <c:pt idx="181">
                  <c:v>2697</c:v>
                </c:pt>
                <c:pt idx="182">
                  <c:v>1301</c:v>
                </c:pt>
                <c:pt idx="183">
                  <c:v>1404</c:v>
                </c:pt>
                <c:pt idx="184">
                  <c:v>976</c:v>
                </c:pt>
                <c:pt idx="185">
                  <c:v>1363</c:v>
                </c:pt>
                <c:pt idx="186" formatCode="General">
                  <c:v>2019</c:v>
                </c:pt>
                <c:pt idx="187" formatCode="General">
                  <c:v>6307</c:v>
                </c:pt>
                <c:pt idx="188">
                  <c:v>4000</c:v>
                </c:pt>
                <c:pt idx="189" formatCode="General">
                  <c:v>7054</c:v>
                </c:pt>
                <c:pt idx="190" formatCode="General">
                  <c:v>7129</c:v>
                </c:pt>
                <c:pt idx="191" formatCode="General">
                  <c:v>6670</c:v>
                </c:pt>
                <c:pt idx="192">
                  <c:v>3571</c:v>
                </c:pt>
                <c:pt idx="193" formatCode="General">
                  <c:v>5847</c:v>
                </c:pt>
                <c:pt idx="194" formatCode="General">
                  <c:v>7646</c:v>
                </c:pt>
                <c:pt idx="195" formatCode="General">
                  <c:v>6743</c:v>
                </c:pt>
                <c:pt idx="196" formatCode="General">
                  <c:v>4896</c:v>
                </c:pt>
                <c:pt idx="197" formatCode="General">
                  <c:v>4325</c:v>
                </c:pt>
                <c:pt idx="198" formatCode="General">
                  <c:v>3946</c:v>
                </c:pt>
                <c:pt idx="199" formatCode="General">
                  <c:v>3980</c:v>
                </c:pt>
                <c:pt idx="200" formatCode="General">
                  <c:v>1567</c:v>
                </c:pt>
                <c:pt idx="201" formatCode="General">
                  <c:v>4662</c:v>
                </c:pt>
                <c:pt idx="202" formatCode="General">
                  <c:v>8488</c:v>
                </c:pt>
                <c:pt idx="203" formatCode="General">
                  <c:v>3166</c:v>
                </c:pt>
                <c:pt idx="204" formatCode="General">
                  <c:v>2219</c:v>
                </c:pt>
                <c:pt idx="205" formatCode="General">
                  <c:v>2089</c:v>
                </c:pt>
                <c:pt idx="206" formatCode="General">
                  <c:v>3908</c:v>
                </c:pt>
                <c:pt idx="207" formatCode="General">
                  <c:v>4040</c:v>
                </c:pt>
                <c:pt idx="208" formatCode="General">
                  <c:v>2251</c:v>
                </c:pt>
                <c:pt idx="209" formatCode="General">
                  <c:v>3288</c:v>
                </c:pt>
                <c:pt idx="210" formatCode="General">
                  <c:v>1797</c:v>
                </c:pt>
                <c:pt idx="211" formatCode="General">
                  <c:v>3309</c:v>
                </c:pt>
                <c:pt idx="212" formatCode="General">
                  <c:v>4437</c:v>
                </c:pt>
                <c:pt idx="213" formatCode="General">
                  <c:v>6568</c:v>
                </c:pt>
                <c:pt idx="214" formatCode="General">
                  <c:v>6522</c:v>
                </c:pt>
                <c:pt idx="215" formatCode="General">
                  <c:v>2793</c:v>
                </c:pt>
                <c:pt idx="216" formatCode="General">
                  <c:v>2164</c:v>
                </c:pt>
                <c:pt idx="217" formatCode="General">
                  <c:v>2238</c:v>
                </c:pt>
                <c:pt idx="218" formatCode="General">
                  <c:v>2998</c:v>
                </c:pt>
                <c:pt idx="219" formatCode="General">
                  <c:v>2098</c:v>
                </c:pt>
                <c:pt idx="220" formatCode="General">
                  <c:v>2720</c:v>
                </c:pt>
                <c:pt idx="221" formatCode="General">
                  <c:v>2659</c:v>
                </c:pt>
                <c:pt idx="222" formatCode="General">
                  <c:v>1973</c:v>
                </c:pt>
                <c:pt idx="223" formatCode="General">
                  <c:v>2374</c:v>
                </c:pt>
                <c:pt idx="224" formatCode="General">
                  <c:v>1647</c:v>
                </c:pt>
                <c:pt idx="225" formatCode="General">
                  <c:v>4119</c:v>
                </c:pt>
                <c:pt idx="226" formatCode="General">
                  <c:v>3143</c:v>
                </c:pt>
                <c:pt idx="227" formatCode="General">
                  <c:v>1435</c:v>
                </c:pt>
                <c:pt idx="228" formatCode="General">
                  <c:v>3677</c:v>
                </c:pt>
                <c:pt idx="229" formatCode="General">
                  <c:v>3341</c:v>
                </c:pt>
                <c:pt idx="230" formatCode="General">
                  <c:v>4293</c:v>
                </c:pt>
                <c:pt idx="231" formatCode="General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89-4C23-965D-1643EF198668}"/>
            </c:ext>
          </c:extLst>
        </c:ser>
        <c:ser>
          <c:idx val="3"/>
          <c:order val="3"/>
          <c:tx>
            <c:strRef>
              <c:f>tblQuantity!$E$1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tblQuantity!$E$2:$E$233</c:f>
              <c:numCache>
                <c:formatCode>#,##0</c:formatCode>
                <c:ptCount val="2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54</c:v>
                </c:pt>
                <c:pt idx="24">
                  <c:v>36</c:v>
                </c:pt>
                <c:pt idx="25">
                  <c:v>307</c:v>
                </c:pt>
                <c:pt idx="26">
                  <c:v>132</c:v>
                </c:pt>
                <c:pt idx="27">
                  <c:v>223</c:v>
                </c:pt>
                <c:pt idx="28">
                  <c:v>41</c:v>
                </c:pt>
                <c:pt idx="29">
                  <c:v>136</c:v>
                </c:pt>
                <c:pt idx="30">
                  <c:v>72</c:v>
                </c:pt>
                <c:pt idx="31">
                  <c:v>61</c:v>
                </c:pt>
                <c:pt idx="32">
                  <c:v>11</c:v>
                </c:pt>
                <c:pt idx="33">
                  <c:v>115</c:v>
                </c:pt>
                <c:pt idx="34">
                  <c:v>191</c:v>
                </c:pt>
                <c:pt idx="35">
                  <c:v>402</c:v>
                </c:pt>
                <c:pt idx="36">
                  <c:v>126</c:v>
                </c:pt>
                <c:pt idx="37">
                  <c:v>412</c:v>
                </c:pt>
                <c:pt idx="38">
                  <c:v>25</c:v>
                </c:pt>
                <c:pt idx="39">
                  <c:v>1</c:v>
                </c:pt>
                <c:pt idx="40">
                  <c:v>28</c:v>
                </c:pt>
                <c:pt idx="41">
                  <c:v>65</c:v>
                </c:pt>
                <c:pt idx="42">
                  <c:v>3</c:v>
                </c:pt>
                <c:pt idx="43">
                  <c:v>8</c:v>
                </c:pt>
                <c:pt idx="44">
                  <c:v>56</c:v>
                </c:pt>
                <c:pt idx="45">
                  <c:v>152</c:v>
                </c:pt>
                <c:pt idx="46">
                  <c:v>114</c:v>
                </c:pt>
                <c:pt idx="47">
                  <c:v>3</c:v>
                </c:pt>
                <c:pt idx="48">
                  <c:v>21</c:v>
                </c:pt>
                <c:pt idx="49">
                  <c:v>33</c:v>
                </c:pt>
                <c:pt idx="50">
                  <c:v>0</c:v>
                </c:pt>
                <c:pt idx="51">
                  <c:v>4</c:v>
                </c:pt>
                <c:pt idx="52">
                  <c:v>2</c:v>
                </c:pt>
                <c:pt idx="53">
                  <c:v>2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3</c:v>
                </c:pt>
                <c:pt idx="58">
                  <c:v>2</c:v>
                </c:pt>
                <c:pt idx="59">
                  <c:v>408</c:v>
                </c:pt>
                <c:pt idx="60">
                  <c:v>91</c:v>
                </c:pt>
                <c:pt idx="61">
                  <c:v>0</c:v>
                </c:pt>
                <c:pt idx="62">
                  <c:v>31</c:v>
                </c:pt>
                <c:pt idx="63">
                  <c:v>27</c:v>
                </c:pt>
                <c:pt idx="64">
                  <c:v>2</c:v>
                </c:pt>
                <c:pt idx="65">
                  <c:v>0</c:v>
                </c:pt>
                <c:pt idx="66">
                  <c:v>1</c:v>
                </c:pt>
                <c:pt idx="67">
                  <c:v>7</c:v>
                </c:pt>
                <c:pt idx="68">
                  <c:v>394</c:v>
                </c:pt>
                <c:pt idx="69">
                  <c:v>0</c:v>
                </c:pt>
                <c:pt idx="70">
                  <c:v>377</c:v>
                </c:pt>
                <c:pt idx="71">
                  <c:v>731</c:v>
                </c:pt>
                <c:pt idx="72">
                  <c:v>53</c:v>
                </c:pt>
                <c:pt idx="73">
                  <c:v>0</c:v>
                </c:pt>
                <c:pt idx="74">
                  <c:v>8</c:v>
                </c:pt>
                <c:pt idx="75">
                  <c:v>24</c:v>
                </c:pt>
                <c:pt idx="76">
                  <c:v>8</c:v>
                </c:pt>
                <c:pt idx="77">
                  <c:v>0</c:v>
                </c:pt>
                <c:pt idx="78">
                  <c:v>3</c:v>
                </c:pt>
                <c:pt idx="79">
                  <c:v>0</c:v>
                </c:pt>
                <c:pt idx="80">
                  <c:v>0</c:v>
                </c:pt>
                <c:pt idx="81">
                  <c:v>258</c:v>
                </c:pt>
                <c:pt idx="82">
                  <c:v>573</c:v>
                </c:pt>
                <c:pt idx="83">
                  <c:v>45</c:v>
                </c:pt>
                <c:pt idx="84">
                  <c:v>3</c:v>
                </c:pt>
                <c:pt idx="85">
                  <c:v>0</c:v>
                </c:pt>
                <c:pt idx="86">
                  <c:v>15</c:v>
                </c:pt>
                <c:pt idx="87">
                  <c:v>10</c:v>
                </c:pt>
                <c:pt idx="88">
                  <c:v>0</c:v>
                </c:pt>
                <c:pt idx="89">
                  <c:v>6</c:v>
                </c:pt>
                <c:pt idx="90">
                  <c:v>0</c:v>
                </c:pt>
                <c:pt idx="91">
                  <c:v>0</c:v>
                </c:pt>
                <c:pt idx="92">
                  <c:v>7</c:v>
                </c:pt>
                <c:pt idx="93">
                  <c:v>0</c:v>
                </c:pt>
                <c:pt idx="94">
                  <c:v>193</c:v>
                </c:pt>
                <c:pt idx="95">
                  <c:v>1062</c:v>
                </c:pt>
                <c:pt idx="96">
                  <c:v>499</c:v>
                </c:pt>
                <c:pt idx="97">
                  <c:v>987</c:v>
                </c:pt>
                <c:pt idx="98">
                  <c:v>280</c:v>
                </c:pt>
                <c:pt idx="99">
                  <c:v>199</c:v>
                </c:pt>
                <c:pt idx="100">
                  <c:v>94</c:v>
                </c:pt>
                <c:pt idx="101">
                  <c:v>188</c:v>
                </c:pt>
                <c:pt idx="102">
                  <c:v>132</c:v>
                </c:pt>
                <c:pt idx="103">
                  <c:v>5</c:v>
                </c:pt>
                <c:pt idx="104">
                  <c:v>4</c:v>
                </c:pt>
                <c:pt idx="105">
                  <c:v>0</c:v>
                </c:pt>
                <c:pt idx="106">
                  <c:v>240</c:v>
                </c:pt>
                <c:pt idx="107">
                  <c:v>779</c:v>
                </c:pt>
                <c:pt idx="108">
                  <c:v>451</c:v>
                </c:pt>
                <c:pt idx="109">
                  <c:v>418</c:v>
                </c:pt>
                <c:pt idx="110">
                  <c:v>137</c:v>
                </c:pt>
                <c:pt idx="111">
                  <c:v>13</c:v>
                </c:pt>
                <c:pt idx="112">
                  <c:v>1</c:v>
                </c:pt>
                <c:pt idx="113">
                  <c:v>15</c:v>
                </c:pt>
                <c:pt idx="114">
                  <c:v>2</c:v>
                </c:pt>
                <c:pt idx="115">
                  <c:v>3</c:v>
                </c:pt>
                <c:pt idx="116">
                  <c:v>0</c:v>
                </c:pt>
                <c:pt idx="117">
                  <c:v>6</c:v>
                </c:pt>
                <c:pt idx="118">
                  <c:v>0</c:v>
                </c:pt>
                <c:pt idx="119">
                  <c:v>41</c:v>
                </c:pt>
                <c:pt idx="120">
                  <c:v>4</c:v>
                </c:pt>
                <c:pt idx="121">
                  <c:v>6</c:v>
                </c:pt>
                <c:pt idx="122">
                  <c:v>7</c:v>
                </c:pt>
                <c:pt idx="123">
                  <c:v>13</c:v>
                </c:pt>
                <c:pt idx="124">
                  <c:v>0</c:v>
                </c:pt>
                <c:pt idx="125">
                  <c:v>9</c:v>
                </c:pt>
                <c:pt idx="126">
                  <c:v>0</c:v>
                </c:pt>
                <c:pt idx="127">
                  <c:v>3</c:v>
                </c:pt>
                <c:pt idx="128">
                  <c:v>5</c:v>
                </c:pt>
                <c:pt idx="129">
                  <c:v>0</c:v>
                </c:pt>
                <c:pt idx="130">
                  <c:v>61</c:v>
                </c:pt>
                <c:pt idx="131">
                  <c:v>0</c:v>
                </c:pt>
                <c:pt idx="132">
                  <c:v>0</c:v>
                </c:pt>
                <c:pt idx="133">
                  <c:v>90</c:v>
                </c:pt>
                <c:pt idx="134">
                  <c:v>10</c:v>
                </c:pt>
                <c:pt idx="135">
                  <c:v>1</c:v>
                </c:pt>
                <c:pt idx="136">
                  <c:v>10</c:v>
                </c:pt>
                <c:pt idx="137">
                  <c:v>8</c:v>
                </c:pt>
                <c:pt idx="138">
                  <c:v>0</c:v>
                </c:pt>
                <c:pt idx="139">
                  <c:v>9</c:v>
                </c:pt>
                <c:pt idx="140">
                  <c:v>5</c:v>
                </c:pt>
                <c:pt idx="141">
                  <c:v>12</c:v>
                </c:pt>
                <c:pt idx="142">
                  <c:v>0</c:v>
                </c:pt>
                <c:pt idx="143">
                  <c:v>0</c:v>
                </c:pt>
                <c:pt idx="144">
                  <c:v>1</c:v>
                </c:pt>
                <c:pt idx="145">
                  <c:v>0</c:v>
                </c:pt>
                <c:pt idx="146">
                  <c:v>12</c:v>
                </c:pt>
                <c:pt idx="147">
                  <c:v>16</c:v>
                </c:pt>
                <c:pt idx="148">
                  <c:v>36</c:v>
                </c:pt>
                <c:pt idx="149">
                  <c:v>13</c:v>
                </c:pt>
                <c:pt idx="150">
                  <c:v>6</c:v>
                </c:pt>
                <c:pt idx="151">
                  <c:v>3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19</c:v>
                </c:pt>
                <c:pt idx="159">
                  <c:v>13</c:v>
                </c:pt>
                <c:pt idx="160">
                  <c:v>0</c:v>
                </c:pt>
                <c:pt idx="161">
                  <c:v>9</c:v>
                </c:pt>
                <c:pt idx="162">
                  <c:v>9</c:v>
                </c:pt>
                <c:pt idx="163">
                  <c:v>0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48</c:v>
                </c:pt>
                <c:pt idx="169">
                  <c:v>0</c:v>
                </c:pt>
                <c:pt idx="170">
                  <c:v>18</c:v>
                </c:pt>
                <c:pt idx="171">
                  <c:v>4</c:v>
                </c:pt>
                <c:pt idx="172">
                  <c:v>0</c:v>
                </c:pt>
                <c:pt idx="173">
                  <c:v>0</c:v>
                </c:pt>
                <c:pt idx="174">
                  <c:v>10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52</c:v>
                </c:pt>
                <c:pt idx="179">
                  <c:v>38</c:v>
                </c:pt>
                <c:pt idx="180">
                  <c:v>77</c:v>
                </c:pt>
                <c:pt idx="181">
                  <c:v>0</c:v>
                </c:pt>
                <c:pt idx="182">
                  <c:v>35</c:v>
                </c:pt>
                <c:pt idx="183">
                  <c:v>14</c:v>
                </c:pt>
                <c:pt idx="184">
                  <c:v>5</c:v>
                </c:pt>
                <c:pt idx="185">
                  <c:v>4</c:v>
                </c:pt>
                <c:pt idx="186" formatCode="General">
                  <c:v>0</c:v>
                </c:pt>
                <c:pt idx="187" formatCode="General">
                  <c:v>8</c:v>
                </c:pt>
                <c:pt idx="188">
                  <c:v>0</c:v>
                </c:pt>
                <c:pt idx="189" formatCode="General">
                  <c:v>0</c:v>
                </c:pt>
                <c:pt idx="190" formatCode="General">
                  <c:v>11</c:v>
                </c:pt>
                <c:pt idx="191" formatCode="General">
                  <c:v>41</c:v>
                </c:pt>
                <c:pt idx="192">
                  <c:v>2</c:v>
                </c:pt>
                <c:pt idx="193" formatCode="General">
                  <c:v>79</c:v>
                </c:pt>
                <c:pt idx="194" formatCode="General">
                  <c:v>42</c:v>
                </c:pt>
                <c:pt idx="195" formatCode="General">
                  <c:v>8</c:v>
                </c:pt>
                <c:pt idx="196" formatCode="General">
                  <c:v>127</c:v>
                </c:pt>
                <c:pt idx="197" formatCode="General">
                  <c:v>0</c:v>
                </c:pt>
                <c:pt idx="198" formatCode="General">
                  <c:v>13</c:v>
                </c:pt>
                <c:pt idx="199" formatCode="General">
                  <c:v>4</c:v>
                </c:pt>
                <c:pt idx="200" formatCode="General">
                  <c:v>0</c:v>
                </c:pt>
                <c:pt idx="201" formatCode="General">
                  <c:v>0</c:v>
                </c:pt>
                <c:pt idx="202" formatCode="General">
                  <c:v>8</c:v>
                </c:pt>
                <c:pt idx="203" formatCode="General">
                  <c:v>18</c:v>
                </c:pt>
                <c:pt idx="204" formatCode="General">
                  <c:v>0</c:v>
                </c:pt>
                <c:pt idx="205" formatCode="General">
                  <c:v>0</c:v>
                </c:pt>
                <c:pt idx="206" formatCode="General">
                  <c:v>33</c:v>
                </c:pt>
                <c:pt idx="207" formatCode="General">
                  <c:v>15</c:v>
                </c:pt>
                <c:pt idx="208" formatCode="General">
                  <c:v>5</c:v>
                </c:pt>
                <c:pt idx="209" formatCode="General">
                  <c:v>2</c:v>
                </c:pt>
                <c:pt idx="210" formatCode="General">
                  <c:v>7</c:v>
                </c:pt>
                <c:pt idx="211" formatCode="General">
                  <c:v>5</c:v>
                </c:pt>
                <c:pt idx="212" formatCode="General">
                  <c:v>15</c:v>
                </c:pt>
                <c:pt idx="213" formatCode="General">
                  <c:v>1</c:v>
                </c:pt>
                <c:pt idx="214" formatCode="General">
                  <c:v>2</c:v>
                </c:pt>
                <c:pt idx="215" formatCode="General">
                  <c:v>128</c:v>
                </c:pt>
                <c:pt idx="216" formatCode="General">
                  <c:v>1</c:v>
                </c:pt>
                <c:pt idx="217" formatCode="General">
                  <c:v>9</c:v>
                </c:pt>
                <c:pt idx="218" formatCode="General">
                  <c:v>42</c:v>
                </c:pt>
                <c:pt idx="219" formatCode="General">
                  <c:v>27</c:v>
                </c:pt>
                <c:pt idx="220" formatCode="General">
                  <c:v>14</c:v>
                </c:pt>
                <c:pt idx="221" formatCode="General">
                  <c:v>0</c:v>
                </c:pt>
                <c:pt idx="222" formatCode="General">
                  <c:v>2</c:v>
                </c:pt>
                <c:pt idx="223" formatCode="General">
                  <c:v>6</c:v>
                </c:pt>
                <c:pt idx="224" formatCode="General">
                  <c:v>10</c:v>
                </c:pt>
                <c:pt idx="225" formatCode="General">
                  <c:v>22</c:v>
                </c:pt>
                <c:pt idx="226" formatCode="General">
                  <c:v>7</c:v>
                </c:pt>
                <c:pt idx="227" formatCode="General">
                  <c:v>275</c:v>
                </c:pt>
                <c:pt idx="228" formatCode="General">
                  <c:v>154</c:v>
                </c:pt>
                <c:pt idx="229" formatCode="General">
                  <c:v>100</c:v>
                </c:pt>
                <c:pt idx="230" formatCode="General">
                  <c:v>77</c:v>
                </c:pt>
                <c:pt idx="231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89-4C23-965D-1643EF198668}"/>
            </c:ext>
          </c:extLst>
        </c:ser>
        <c:ser>
          <c:idx val="4"/>
          <c:order val="4"/>
          <c:tx>
            <c:strRef>
              <c:f>tblQuantity!$F$1</c:f>
              <c:strCache>
                <c:ptCount val="1"/>
                <c:pt idx="0">
                  <c:v>Total Cattle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tblQuantity!$F$2:$F$233</c:f>
              <c:numCache>
                <c:formatCode>#,##0</c:formatCode>
                <c:ptCount val="232"/>
                <c:pt idx="0">
                  <c:v>17685</c:v>
                </c:pt>
                <c:pt idx="1">
                  <c:v>17837</c:v>
                </c:pt>
                <c:pt idx="2">
                  <c:v>19969</c:v>
                </c:pt>
                <c:pt idx="3">
                  <c:v>11607</c:v>
                </c:pt>
                <c:pt idx="4">
                  <c:v>5539</c:v>
                </c:pt>
                <c:pt idx="5">
                  <c:v>7914</c:v>
                </c:pt>
                <c:pt idx="6">
                  <c:v>6628</c:v>
                </c:pt>
                <c:pt idx="7">
                  <c:v>7656</c:v>
                </c:pt>
                <c:pt idx="8">
                  <c:v>16365</c:v>
                </c:pt>
                <c:pt idx="9">
                  <c:v>21530</c:v>
                </c:pt>
                <c:pt idx="10">
                  <c:v>19680</c:v>
                </c:pt>
                <c:pt idx="11">
                  <c:v>16961</c:v>
                </c:pt>
                <c:pt idx="12">
                  <c:v>23047</c:v>
                </c:pt>
                <c:pt idx="13">
                  <c:v>24823</c:v>
                </c:pt>
                <c:pt idx="14">
                  <c:v>24245</c:v>
                </c:pt>
                <c:pt idx="15">
                  <c:v>17570</c:v>
                </c:pt>
                <c:pt idx="16">
                  <c:v>14054</c:v>
                </c:pt>
                <c:pt idx="17">
                  <c:v>9931</c:v>
                </c:pt>
                <c:pt idx="18">
                  <c:v>7631</c:v>
                </c:pt>
                <c:pt idx="19">
                  <c:v>15897</c:v>
                </c:pt>
                <c:pt idx="20">
                  <c:v>39772</c:v>
                </c:pt>
                <c:pt idx="21">
                  <c:v>43263</c:v>
                </c:pt>
                <c:pt idx="22">
                  <c:v>31685</c:v>
                </c:pt>
                <c:pt idx="23">
                  <c:v>28994</c:v>
                </c:pt>
                <c:pt idx="24">
                  <c:v>26225</c:v>
                </c:pt>
                <c:pt idx="25">
                  <c:v>35022</c:v>
                </c:pt>
                <c:pt idx="26">
                  <c:v>36743</c:v>
                </c:pt>
                <c:pt idx="27">
                  <c:v>30356</c:v>
                </c:pt>
                <c:pt idx="28">
                  <c:v>28580</c:v>
                </c:pt>
                <c:pt idx="29">
                  <c:v>24633</c:v>
                </c:pt>
                <c:pt idx="30">
                  <c:v>13218</c:v>
                </c:pt>
                <c:pt idx="31">
                  <c:v>15181</c:v>
                </c:pt>
                <c:pt idx="32">
                  <c:v>49030</c:v>
                </c:pt>
                <c:pt idx="33">
                  <c:v>43139</c:v>
                </c:pt>
                <c:pt idx="34">
                  <c:v>30619</c:v>
                </c:pt>
                <c:pt idx="35">
                  <c:v>18702</c:v>
                </c:pt>
                <c:pt idx="36">
                  <c:v>21446</c:v>
                </c:pt>
                <c:pt idx="37">
                  <c:v>25283</c:v>
                </c:pt>
                <c:pt idx="38">
                  <c:v>30649</c:v>
                </c:pt>
                <c:pt idx="39">
                  <c:v>22876</c:v>
                </c:pt>
                <c:pt idx="40">
                  <c:v>9846</c:v>
                </c:pt>
                <c:pt idx="41">
                  <c:v>8003</c:v>
                </c:pt>
                <c:pt idx="42">
                  <c:v>6691</c:v>
                </c:pt>
                <c:pt idx="43">
                  <c:v>11686</c:v>
                </c:pt>
                <c:pt idx="44">
                  <c:v>20265</c:v>
                </c:pt>
                <c:pt idx="45">
                  <c:v>20643</c:v>
                </c:pt>
                <c:pt idx="46">
                  <c:v>16349</c:v>
                </c:pt>
                <c:pt idx="47">
                  <c:v>10655</c:v>
                </c:pt>
                <c:pt idx="48">
                  <c:v>9331</c:v>
                </c:pt>
                <c:pt idx="49">
                  <c:v>15903</c:v>
                </c:pt>
                <c:pt idx="50">
                  <c:v>20777</c:v>
                </c:pt>
                <c:pt idx="51">
                  <c:v>19657</c:v>
                </c:pt>
                <c:pt idx="52">
                  <c:v>14839</c:v>
                </c:pt>
                <c:pt idx="53">
                  <c:v>11796</c:v>
                </c:pt>
                <c:pt idx="54">
                  <c:v>10467</c:v>
                </c:pt>
                <c:pt idx="55">
                  <c:v>12299</c:v>
                </c:pt>
                <c:pt idx="56">
                  <c:v>16255</c:v>
                </c:pt>
                <c:pt idx="57">
                  <c:v>15447</c:v>
                </c:pt>
                <c:pt idx="58">
                  <c:v>10095</c:v>
                </c:pt>
                <c:pt idx="59">
                  <c:v>7438</c:v>
                </c:pt>
                <c:pt idx="60">
                  <c:v>8354</c:v>
                </c:pt>
                <c:pt idx="61">
                  <c:v>6259</c:v>
                </c:pt>
                <c:pt idx="62">
                  <c:v>7363</c:v>
                </c:pt>
                <c:pt idx="63">
                  <c:v>6210</c:v>
                </c:pt>
                <c:pt idx="64">
                  <c:v>6788</c:v>
                </c:pt>
                <c:pt idx="65">
                  <c:v>6279</c:v>
                </c:pt>
                <c:pt idx="66">
                  <c:v>3879</c:v>
                </c:pt>
                <c:pt idx="67">
                  <c:v>5718</c:v>
                </c:pt>
                <c:pt idx="68">
                  <c:v>8674</c:v>
                </c:pt>
                <c:pt idx="69">
                  <c:v>7401</c:v>
                </c:pt>
                <c:pt idx="70">
                  <c:v>8748</c:v>
                </c:pt>
                <c:pt idx="71">
                  <c:v>6629</c:v>
                </c:pt>
                <c:pt idx="72">
                  <c:v>6872</c:v>
                </c:pt>
                <c:pt idx="73">
                  <c:v>7957</c:v>
                </c:pt>
                <c:pt idx="74">
                  <c:v>9786</c:v>
                </c:pt>
                <c:pt idx="75">
                  <c:v>7776</c:v>
                </c:pt>
                <c:pt idx="76">
                  <c:v>8183</c:v>
                </c:pt>
                <c:pt idx="77">
                  <c:v>8264</c:v>
                </c:pt>
                <c:pt idx="78">
                  <c:v>4209</c:v>
                </c:pt>
                <c:pt idx="79">
                  <c:v>2641</c:v>
                </c:pt>
                <c:pt idx="80">
                  <c:v>4118</c:v>
                </c:pt>
                <c:pt idx="81">
                  <c:v>10343</c:v>
                </c:pt>
                <c:pt idx="82">
                  <c:v>11847</c:v>
                </c:pt>
                <c:pt idx="83">
                  <c:v>8825</c:v>
                </c:pt>
                <c:pt idx="84">
                  <c:v>9434</c:v>
                </c:pt>
                <c:pt idx="85">
                  <c:v>14744</c:v>
                </c:pt>
                <c:pt idx="86">
                  <c:v>16149</c:v>
                </c:pt>
                <c:pt idx="87">
                  <c:v>21749</c:v>
                </c:pt>
                <c:pt idx="88">
                  <c:v>11255</c:v>
                </c:pt>
                <c:pt idx="89">
                  <c:v>6968</c:v>
                </c:pt>
                <c:pt idx="90">
                  <c:v>5358</c:v>
                </c:pt>
                <c:pt idx="91">
                  <c:v>6122</c:v>
                </c:pt>
                <c:pt idx="92">
                  <c:v>15366</c:v>
                </c:pt>
                <c:pt idx="93">
                  <c:v>12670</c:v>
                </c:pt>
                <c:pt idx="94">
                  <c:v>16252</c:v>
                </c:pt>
                <c:pt idx="95">
                  <c:v>20305</c:v>
                </c:pt>
                <c:pt idx="96">
                  <c:v>9054</c:v>
                </c:pt>
                <c:pt idx="97">
                  <c:v>15799</c:v>
                </c:pt>
                <c:pt idx="98">
                  <c:v>18547</c:v>
                </c:pt>
                <c:pt idx="99">
                  <c:v>23520</c:v>
                </c:pt>
                <c:pt idx="100">
                  <c:v>14507</c:v>
                </c:pt>
                <c:pt idx="101">
                  <c:v>10875</c:v>
                </c:pt>
                <c:pt idx="102">
                  <c:v>7029</c:v>
                </c:pt>
                <c:pt idx="103">
                  <c:v>4751</c:v>
                </c:pt>
                <c:pt idx="104">
                  <c:v>14690</c:v>
                </c:pt>
                <c:pt idx="105">
                  <c:v>22464</c:v>
                </c:pt>
                <c:pt idx="106">
                  <c:v>20643</c:v>
                </c:pt>
                <c:pt idx="107">
                  <c:v>16259</c:v>
                </c:pt>
                <c:pt idx="108">
                  <c:v>5525</c:v>
                </c:pt>
                <c:pt idx="109">
                  <c:v>16923</c:v>
                </c:pt>
                <c:pt idx="110">
                  <c:v>15902</c:v>
                </c:pt>
                <c:pt idx="111">
                  <c:v>15365</c:v>
                </c:pt>
                <c:pt idx="112">
                  <c:v>6415</c:v>
                </c:pt>
                <c:pt idx="113">
                  <c:v>5635</c:v>
                </c:pt>
                <c:pt idx="114">
                  <c:v>3313</c:v>
                </c:pt>
                <c:pt idx="115">
                  <c:v>4302</c:v>
                </c:pt>
                <c:pt idx="116">
                  <c:v>10282</c:v>
                </c:pt>
                <c:pt idx="117">
                  <c:v>6900</c:v>
                </c:pt>
                <c:pt idx="118">
                  <c:v>6103</c:v>
                </c:pt>
                <c:pt idx="119">
                  <c:v>4467</c:v>
                </c:pt>
                <c:pt idx="120">
                  <c:v>5273</c:v>
                </c:pt>
                <c:pt idx="121">
                  <c:v>7281</c:v>
                </c:pt>
                <c:pt idx="122">
                  <c:v>13196</c:v>
                </c:pt>
                <c:pt idx="123">
                  <c:v>17539</c:v>
                </c:pt>
                <c:pt idx="124">
                  <c:v>15733</c:v>
                </c:pt>
                <c:pt idx="125">
                  <c:v>8229</c:v>
                </c:pt>
                <c:pt idx="126">
                  <c:v>4480</c:v>
                </c:pt>
                <c:pt idx="127">
                  <c:v>5442</c:v>
                </c:pt>
                <c:pt idx="128">
                  <c:v>7015</c:v>
                </c:pt>
                <c:pt idx="129">
                  <c:v>7448</c:v>
                </c:pt>
                <c:pt idx="130">
                  <c:v>7108</c:v>
                </c:pt>
                <c:pt idx="131">
                  <c:v>3085</c:v>
                </c:pt>
                <c:pt idx="132">
                  <c:v>2725</c:v>
                </c:pt>
                <c:pt idx="133">
                  <c:v>5601</c:v>
                </c:pt>
                <c:pt idx="134">
                  <c:v>8556</c:v>
                </c:pt>
                <c:pt idx="135">
                  <c:v>8046</c:v>
                </c:pt>
                <c:pt idx="136">
                  <c:v>4400</c:v>
                </c:pt>
                <c:pt idx="137">
                  <c:v>4580</c:v>
                </c:pt>
                <c:pt idx="138">
                  <c:v>3797</c:v>
                </c:pt>
                <c:pt idx="139">
                  <c:v>6361</c:v>
                </c:pt>
                <c:pt idx="140">
                  <c:v>4345</c:v>
                </c:pt>
                <c:pt idx="141">
                  <c:v>5105</c:v>
                </c:pt>
                <c:pt idx="142">
                  <c:v>4575</c:v>
                </c:pt>
                <c:pt idx="143">
                  <c:v>3051</c:v>
                </c:pt>
                <c:pt idx="144">
                  <c:v>4117</c:v>
                </c:pt>
                <c:pt idx="145">
                  <c:v>6043</c:v>
                </c:pt>
                <c:pt idx="146">
                  <c:v>12002</c:v>
                </c:pt>
                <c:pt idx="147">
                  <c:v>10348</c:v>
                </c:pt>
                <c:pt idx="148">
                  <c:v>14528</c:v>
                </c:pt>
                <c:pt idx="149">
                  <c:v>10040</c:v>
                </c:pt>
                <c:pt idx="150">
                  <c:v>4208</c:v>
                </c:pt>
                <c:pt idx="151">
                  <c:v>6298</c:v>
                </c:pt>
                <c:pt idx="152">
                  <c:v>7626</c:v>
                </c:pt>
                <c:pt idx="153">
                  <c:v>9348</c:v>
                </c:pt>
                <c:pt idx="154">
                  <c:v>7432</c:v>
                </c:pt>
                <c:pt idx="155">
                  <c:v>3767</c:v>
                </c:pt>
                <c:pt idx="156">
                  <c:v>5915</c:v>
                </c:pt>
                <c:pt idx="157">
                  <c:v>11829</c:v>
                </c:pt>
                <c:pt idx="158">
                  <c:v>15108</c:v>
                </c:pt>
                <c:pt idx="159">
                  <c:v>14742</c:v>
                </c:pt>
                <c:pt idx="160">
                  <c:v>7103</c:v>
                </c:pt>
                <c:pt idx="161">
                  <c:v>9754</c:v>
                </c:pt>
                <c:pt idx="162">
                  <c:v>4962</c:v>
                </c:pt>
                <c:pt idx="163">
                  <c:v>5717</c:v>
                </c:pt>
                <c:pt idx="164">
                  <c:v>4387</c:v>
                </c:pt>
                <c:pt idx="165">
                  <c:v>5487</c:v>
                </c:pt>
                <c:pt idx="166">
                  <c:v>6876</c:v>
                </c:pt>
                <c:pt idx="167">
                  <c:v>3734</c:v>
                </c:pt>
                <c:pt idx="168">
                  <c:v>4562</c:v>
                </c:pt>
                <c:pt idx="169">
                  <c:v>6632</c:v>
                </c:pt>
                <c:pt idx="170">
                  <c:v>7280</c:v>
                </c:pt>
                <c:pt idx="171">
                  <c:v>6634</c:v>
                </c:pt>
                <c:pt idx="172">
                  <c:v>4185</c:v>
                </c:pt>
                <c:pt idx="173">
                  <c:v>4365</c:v>
                </c:pt>
                <c:pt idx="174">
                  <c:v>3157</c:v>
                </c:pt>
                <c:pt idx="175">
                  <c:v>2966</c:v>
                </c:pt>
                <c:pt idx="176">
                  <c:v>4657</c:v>
                </c:pt>
                <c:pt idx="177">
                  <c:v>7595</c:v>
                </c:pt>
                <c:pt idx="178">
                  <c:v>9615</c:v>
                </c:pt>
                <c:pt idx="179">
                  <c:v>7577</c:v>
                </c:pt>
                <c:pt idx="180">
                  <c:v>4566</c:v>
                </c:pt>
                <c:pt idx="181">
                  <c:v>4947</c:v>
                </c:pt>
                <c:pt idx="182">
                  <c:v>3685</c:v>
                </c:pt>
                <c:pt idx="183">
                  <c:v>3051</c:v>
                </c:pt>
                <c:pt idx="184">
                  <c:v>2032</c:v>
                </c:pt>
                <c:pt idx="185">
                  <c:v>2583</c:v>
                </c:pt>
                <c:pt idx="186" formatCode="General">
                  <c:v>4668</c:v>
                </c:pt>
                <c:pt idx="187" formatCode="General">
                  <c:v>10593</c:v>
                </c:pt>
                <c:pt idx="188">
                  <c:v>6554</c:v>
                </c:pt>
                <c:pt idx="189" formatCode="General">
                  <c:v>10654</c:v>
                </c:pt>
                <c:pt idx="190" formatCode="General">
                  <c:v>11599</c:v>
                </c:pt>
                <c:pt idx="191" formatCode="General">
                  <c:v>9953</c:v>
                </c:pt>
                <c:pt idx="192">
                  <c:v>6552</c:v>
                </c:pt>
                <c:pt idx="193" formatCode="General">
                  <c:v>9275</c:v>
                </c:pt>
                <c:pt idx="194" formatCode="General">
                  <c:v>12510</c:v>
                </c:pt>
                <c:pt idx="195" formatCode="General">
                  <c:v>9670</c:v>
                </c:pt>
                <c:pt idx="196" formatCode="General">
                  <c:v>8500</c:v>
                </c:pt>
                <c:pt idx="197" formatCode="General">
                  <c:v>7779</c:v>
                </c:pt>
                <c:pt idx="198" formatCode="General">
                  <c:v>5629</c:v>
                </c:pt>
                <c:pt idx="199" formatCode="General">
                  <c:v>5113</c:v>
                </c:pt>
                <c:pt idx="200" formatCode="General">
                  <c:v>4113</c:v>
                </c:pt>
                <c:pt idx="201" formatCode="General">
                  <c:v>8059</c:v>
                </c:pt>
                <c:pt idx="202" formatCode="General">
                  <c:v>14976</c:v>
                </c:pt>
                <c:pt idx="203" formatCode="General">
                  <c:v>6784</c:v>
                </c:pt>
                <c:pt idx="204" formatCode="General">
                  <c:v>4610</c:v>
                </c:pt>
                <c:pt idx="205" formatCode="General">
                  <c:v>4272</c:v>
                </c:pt>
                <c:pt idx="206" formatCode="General">
                  <c:v>6329</c:v>
                </c:pt>
                <c:pt idx="207" formatCode="General">
                  <c:v>5418</c:v>
                </c:pt>
                <c:pt idx="208" formatCode="General">
                  <c:v>3337</c:v>
                </c:pt>
                <c:pt idx="209" formatCode="General">
                  <c:v>4569</c:v>
                </c:pt>
                <c:pt idx="210" formatCode="General">
                  <c:v>2936</c:v>
                </c:pt>
                <c:pt idx="211" formatCode="General">
                  <c:v>4989</c:v>
                </c:pt>
                <c:pt idx="212" formatCode="General">
                  <c:v>7094</c:v>
                </c:pt>
                <c:pt idx="213" formatCode="General">
                  <c:v>9848</c:v>
                </c:pt>
                <c:pt idx="214" formatCode="General">
                  <c:v>11248</c:v>
                </c:pt>
                <c:pt idx="215" formatCode="General">
                  <c:v>6041</c:v>
                </c:pt>
                <c:pt idx="216" formatCode="General">
                  <c:v>4198</c:v>
                </c:pt>
                <c:pt idx="217" formatCode="General">
                  <c:v>5210</c:v>
                </c:pt>
                <c:pt idx="218" formatCode="General">
                  <c:v>5480</c:v>
                </c:pt>
                <c:pt idx="219" formatCode="General">
                  <c:v>5104</c:v>
                </c:pt>
                <c:pt idx="220" formatCode="General">
                  <c:v>4383</c:v>
                </c:pt>
                <c:pt idx="221" formatCode="General">
                  <c:v>4130</c:v>
                </c:pt>
                <c:pt idx="222" formatCode="General">
                  <c:v>3146</c:v>
                </c:pt>
                <c:pt idx="223" formatCode="General">
                  <c:v>3527</c:v>
                </c:pt>
                <c:pt idx="224" formatCode="General">
                  <c:v>3122</c:v>
                </c:pt>
                <c:pt idx="225" formatCode="General">
                  <c:v>6185</c:v>
                </c:pt>
                <c:pt idx="226" formatCode="General">
                  <c:v>5226</c:v>
                </c:pt>
                <c:pt idx="227" formatCode="General">
                  <c:v>3203</c:v>
                </c:pt>
                <c:pt idx="228" formatCode="General">
                  <c:v>5087</c:v>
                </c:pt>
                <c:pt idx="229" formatCode="General">
                  <c:v>4539</c:v>
                </c:pt>
                <c:pt idx="230" formatCode="General">
                  <c:v>5866</c:v>
                </c:pt>
                <c:pt idx="231" formatCode="General">
                  <c:v>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89-4C23-965D-1643EF19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3.859811641191938E-3"/>
              <c:y val="0.94549328263081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PIGS </a:t>
            </a:r>
          </a:p>
          <a:p>
            <a:pPr>
              <a:defRPr/>
            </a:pPr>
            <a:r>
              <a:rPr lang="en-CA"/>
              <a:t>MONTHLY QUANTITY EXPORTS TO WORLD (</a:t>
            </a:r>
            <a:r>
              <a:rPr lang="en-CA" baseline="0"/>
              <a:t>2006 -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CA" baseline="0"/>
              <a:t>)</a:t>
            </a:r>
            <a:endParaRPr lang="en-CA"/>
          </a:p>
        </c:rich>
      </c:tx>
      <c:layout>
        <c:manualLayout>
          <c:xMode val="edge"/>
          <c:yMode val="edge"/>
          <c:x val="0.34056372549019609"/>
          <c:y val="2.176278563656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tblQuantity!$G$1</c:f>
              <c:strCache>
                <c:ptCount val="1"/>
                <c:pt idx="0">
                  <c:v>Breeding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tblQuantity!$G$2:$G$233</c:f>
              <c:numCache>
                <c:formatCode>#,##0</c:formatCode>
                <c:ptCount val="2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</c:v>
                </c:pt>
                <c:pt idx="5">
                  <c:v>0</c:v>
                </c:pt>
                <c:pt idx="6">
                  <c:v>30</c:v>
                </c:pt>
                <c:pt idx="7">
                  <c:v>0</c:v>
                </c:pt>
                <c:pt idx="8">
                  <c:v>33</c:v>
                </c:pt>
                <c:pt idx="9">
                  <c:v>0</c:v>
                </c:pt>
                <c:pt idx="10">
                  <c:v>440</c:v>
                </c:pt>
                <c:pt idx="11">
                  <c:v>165</c:v>
                </c:pt>
                <c:pt idx="12">
                  <c:v>0</c:v>
                </c:pt>
                <c:pt idx="13">
                  <c:v>0</c:v>
                </c:pt>
                <c:pt idx="14">
                  <c:v>35</c:v>
                </c:pt>
                <c:pt idx="15">
                  <c:v>0</c:v>
                </c:pt>
                <c:pt idx="16">
                  <c:v>0</c:v>
                </c:pt>
                <c:pt idx="17">
                  <c:v>257</c:v>
                </c:pt>
                <c:pt idx="18">
                  <c:v>0</c:v>
                </c:pt>
                <c:pt idx="19">
                  <c:v>68</c:v>
                </c:pt>
                <c:pt idx="20">
                  <c:v>0</c:v>
                </c:pt>
                <c:pt idx="21">
                  <c:v>263</c:v>
                </c:pt>
                <c:pt idx="22">
                  <c:v>239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1308</c:v>
                </c:pt>
                <c:pt idx="28">
                  <c:v>10</c:v>
                </c:pt>
                <c:pt idx="29">
                  <c:v>181</c:v>
                </c:pt>
                <c:pt idx="30">
                  <c:v>48</c:v>
                </c:pt>
                <c:pt idx="31">
                  <c:v>9</c:v>
                </c:pt>
                <c:pt idx="32">
                  <c:v>732</c:v>
                </c:pt>
                <c:pt idx="33">
                  <c:v>597</c:v>
                </c:pt>
                <c:pt idx="34">
                  <c:v>60</c:v>
                </c:pt>
                <c:pt idx="35">
                  <c:v>0</c:v>
                </c:pt>
                <c:pt idx="36">
                  <c:v>36</c:v>
                </c:pt>
                <c:pt idx="37">
                  <c:v>0</c:v>
                </c:pt>
                <c:pt idx="38">
                  <c:v>0</c:v>
                </c:pt>
                <c:pt idx="39">
                  <c:v>652</c:v>
                </c:pt>
                <c:pt idx="40">
                  <c:v>661</c:v>
                </c:pt>
                <c:pt idx="41">
                  <c:v>860</c:v>
                </c:pt>
                <c:pt idx="42">
                  <c:v>699</c:v>
                </c:pt>
                <c:pt idx="43">
                  <c:v>0</c:v>
                </c:pt>
                <c:pt idx="44">
                  <c:v>699</c:v>
                </c:pt>
                <c:pt idx="45">
                  <c:v>0</c:v>
                </c:pt>
                <c:pt idx="46">
                  <c:v>0</c:v>
                </c:pt>
                <c:pt idx="47">
                  <c:v>464</c:v>
                </c:pt>
                <c:pt idx="48">
                  <c:v>62</c:v>
                </c:pt>
                <c:pt idx="49">
                  <c:v>0</c:v>
                </c:pt>
                <c:pt idx="50">
                  <c:v>40</c:v>
                </c:pt>
                <c:pt idx="51">
                  <c:v>0</c:v>
                </c:pt>
                <c:pt idx="52">
                  <c:v>0</c:v>
                </c:pt>
                <c:pt idx="53">
                  <c:v>144</c:v>
                </c:pt>
                <c:pt idx="54">
                  <c:v>97</c:v>
                </c:pt>
                <c:pt idx="55">
                  <c:v>30</c:v>
                </c:pt>
                <c:pt idx="56">
                  <c:v>175</c:v>
                </c:pt>
                <c:pt idx="57">
                  <c:v>0</c:v>
                </c:pt>
                <c:pt idx="58">
                  <c:v>0</c:v>
                </c:pt>
                <c:pt idx="59">
                  <c:v>348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987</c:v>
                </c:pt>
                <c:pt idx="65">
                  <c:v>1735</c:v>
                </c:pt>
                <c:pt idx="66">
                  <c:v>1993</c:v>
                </c:pt>
                <c:pt idx="67">
                  <c:v>1885</c:v>
                </c:pt>
                <c:pt idx="68">
                  <c:v>2013</c:v>
                </c:pt>
                <c:pt idx="69">
                  <c:v>930</c:v>
                </c:pt>
                <c:pt idx="70">
                  <c:v>1240</c:v>
                </c:pt>
                <c:pt idx="71">
                  <c:v>2098</c:v>
                </c:pt>
                <c:pt idx="72">
                  <c:v>2134</c:v>
                </c:pt>
                <c:pt idx="73">
                  <c:v>974</c:v>
                </c:pt>
                <c:pt idx="74">
                  <c:v>2089</c:v>
                </c:pt>
                <c:pt idx="75">
                  <c:v>1912</c:v>
                </c:pt>
                <c:pt idx="76">
                  <c:v>425</c:v>
                </c:pt>
                <c:pt idx="77">
                  <c:v>262</c:v>
                </c:pt>
                <c:pt idx="78">
                  <c:v>827</c:v>
                </c:pt>
                <c:pt idx="79">
                  <c:v>0</c:v>
                </c:pt>
                <c:pt idx="80">
                  <c:v>0</c:v>
                </c:pt>
                <c:pt idx="81">
                  <c:v>313</c:v>
                </c:pt>
                <c:pt idx="82">
                  <c:v>0</c:v>
                </c:pt>
                <c:pt idx="83">
                  <c:v>987</c:v>
                </c:pt>
                <c:pt idx="84">
                  <c:v>0</c:v>
                </c:pt>
                <c:pt idx="85">
                  <c:v>30</c:v>
                </c:pt>
                <c:pt idx="86">
                  <c:v>110</c:v>
                </c:pt>
                <c:pt idx="87">
                  <c:v>1256</c:v>
                </c:pt>
                <c:pt idx="88">
                  <c:v>0</c:v>
                </c:pt>
                <c:pt idx="89">
                  <c:v>2302</c:v>
                </c:pt>
                <c:pt idx="90">
                  <c:v>487</c:v>
                </c:pt>
                <c:pt idx="91">
                  <c:v>1895</c:v>
                </c:pt>
                <c:pt idx="92">
                  <c:v>0</c:v>
                </c:pt>
                <c:pt idx="93">
                  <c:v>121</c:v>
                </c:pt>
                <c:pt idx="94">
                  <c:v>940</c:v>
                </c:pt>
                <c:pt idx="95">
                  <c:v>1073</c:v>
                </c:pt>
                <c:pt idx="96">
                  <c:v>56</c:v>
                </c:pt>
                <c:pt idx="97">
                  <c:v>33</c:v>
                </c:pt>
                <c:pt idx="98">
                  <c:v>886</c:v>
                </c:pt>
                <c:pt idx="99">
                  <c:v>1859</c:v>
                </c:pt>
                <c:pt idx="100">
                  <c:v>2678</c:v>
                </c:pt>
                <c:pt idx="101">
                  <c:v>1234</c:v>
                </c:pt>
                <c:pt idx="102">
                  <c:v>0</c:v>
                </c:pt>
                <c:pt idx="103">
                  <c:v>1979</c:v>
                </c:pt>
                <c:pt idx="104">
                  <c:v>21</c:v>
                </c:pt>
                <c:pt idx="105">
                  <c:v>468</c:v>
                </c:pt>
                <c:pt idx="106">
                  <c:v>110</c:v>
                </c:pt>
                <c:pt idx="107">
                  <c:v>200</c:v>
                </c:pt>
                <c:pt idx="108">
                  <c:v>3581</c:v>
                </c:pt>
                <c:pt idx="109">
                  <c:v>2670</c:v>
                </c:pt>
                <c:pt idx="110">
                  <c:v>4363</c:v>
                </c:pt>
                <c:pt idx="111">
                  <c:v>5794</c:v>
                </c:pt>
                <c:pt idx="112">
                  <c:v>5207</c:v>
                </c:pt>
                <c:pt idx="113">
                  <c:v>5111</c:v>
                </c:pt>
                <c:pt idx="114">
                  <c:v>3245</c:v>
                </c:pt>
                <c:pt idx="115">
                  <c:v>7088</c:v>
                </c:pt>
                <c:pt idx="116">
                  <c:v>6413</c:v>
                </c:pt>
                <c:pt idx="117">
                  <c:v>8664</c:v>
                </c:pt>
                <c:pt idx="118">
                  <c:v>6273</c:v>
                </c:pt>
                <c:pt idx="119">
                  <c:v>5483</c:v>
                </c:pt>
                <c:pt idx="120">
                  <c:v>1573</c:v>
                </c:pt>
                <c:pt idx="121">
                  <c:v>4961</c:v>
                </c:pt>
                <c:pt idx="122">
                  <c:v>4529</c:v>
                </c:pt>
                <c:pt idx="123">
                  <c:v>5167</c:v>
                </c:pt>
                <c:pt idx="124">
                  <c:v>4244</c:v>
                </c:pt>
                <c:pt idx="125">
                  <c:v>5815</c:v>
                </c:pt>
                <c:pt idx="126">
                  <c:v>2386</c:v>
                </c:pt>
                <c:pt idx="127">
                  <c:v>4247</c:v>
                </c:pt>
                <c:pt idx="128">
                  <c:v>3276</c:v>
                </c:pt>
                <c:pt idx="129">
                  <c:v>4988</c:v>
                </c:pt>
                <c:pt idx="130">
                  <c:v>5256</c:v>
                </c:pt>
                <c:pt idx="131">
                  <c:v>3880</c:v>
                </c:pt>
                <c:pt idx="132">
                  <c:v>3585</c:v>
                </c:pt>
                <c:pt idx="133">
                  <c:v>3533</c:v>
                </c:pt>
                <c:pt idx="134">
                  <c:v>3367</c:v>
                </c:pt>
                <c:pt idx="135">
                  <c:v>5469</c:v>
                </c:pt>
                <c:pt idx="136">
                  <c:v>5162</c:v>
                </c:pt>
                <c:pt idx="137">
                  <c:v>4612</c:v>
                </c:pt>
                <c:pt idx="138">
                  <c:v>3993</c:v>
                </c:pt>
                <c:pt idx="139">
                  <c:v>4536</c:v>
                </c:pt>
                <c:pt idx="140">
                  <c:v>3131</c:v>
                </c:pt>
                <c:pt idx="141">
                  <c:v>5250</c:v>
                </c:pt>
                <c:pt idx="142">
                  <c:v>3557</c:v>
                </c:pt>
                <c:pt idx="143">
                  <c:v>1418</c:v>
                </c:pt>
                <c:pt idx="144">
                  <c:v>1726</c:v>
                </c:pt>
                <c:pt idx="145">
                  <c:v>2092</c:v>
                </c:pt>
                <c:pt idx="146">
                  <c:v>1599</c:v>
                </c:pt>
                <c:pt idx="147">
                  <c:v>2616</c:v>
                </c:pt>
                <c:pt idx="148">
                  <c:v>2253</c:v>
                </c:pt>
                <c:pt idx="149">
                  <c:v>1777</c:v>
                </c:pt>
                <c:pt idx="150">
                  <c:v>5712</c:v>
                </c:pt>
                <c:pt idx="151">
                  <c:v>5107</c:v>
                </c:pt>
                <c:pt idx="152">
                  <c:v>2754</c:v>
                </c:pt>
                <c:pt idx="153">
                  <c:v>1868</c:v>
                </c:pt>
                <c:pt idx="154">
                  <c:v>3425</c:v>
                </c:pt>
                <c:pt idx="155">
                  <c:v>2206</c:v>
                </c:pt>
                <c:pt idx="156">
                  <c:v>1957</c:v>
                </c:pt>
                <c:pt idx="157">
                  <c:v>996</c:v>
                </c:pt>
                <c:pt idx="158">
                  <c:v>1396</c:v>
                </c:pt>
                <c:pt idx="159">
                  <c:v>1550</c:v>
                </c:pt>
                <c:pt idx="160">
                  <c:v>3113</c:v>
                </c:pt>
                <c:pt idx="161">
                  <c:v>1169</c:v>
                </c:pt>
                <c:pt idx="162">
                  <c:v>1163</c:v>
                </c:pt>
                <c:pt idx="163">
                  <c:v>1379</c:v>
                </c:pt>
                <c:pt idx="164">
                  <c:v>1420</c:v>
                </c:pt>
                <c:pt idx="165">
                  <c:v>2221</c:v>
                </c:pt>
                <c:pt idx="166">
                  <c:v>3388</c:v>
                </c:pt>
                <c:pt idx="167">
                  <c:v>2694</c:v>
                </c:pt>
                <c:pt idx="168">
                  <c:v>2156</c:v>
                </c:pt>
                <c:pt idx="169">
                  <c:v>1286</c:v>
                </c:pt>
                <c:pt idx="170">
                  <c:v>2047</c:v>
                </c:pt>
                <c:pt idx="171">
                  <c:v>1075</c:v>
                </c:pt>
                <c:pt idx="172">
                  <c:v>2930</c:v>
                </c:pt>
                <c:pt idx="173">
                  <c:v>1578</c:v>
                </c:pt>
                <c:pt idx="174">
                  <c:v>2831</c:v>
                </c:pt>
                <c:pt idx="175">
                  <c:v>2155</c:v>
                </c:pt>
                <c:pt idx="176">
                  <c:v>2664</c:v>
                </c:pt>
                <c:pt idx="177">
                  <c:v>1916</c:v>
                </c:pt>
                <c:pt idx="178">
                  <c:v>3241</c:v>
                </c:pt>
                <c:pt idx="179">
                  <c:v>2138</c:v>
                </c:pt>
                <c:pt idx="180">
                  <c:v>1864</c:v>
                </c:pt>
                <c:pt idx="181">
                  <c:v>1522</c:v>
                </c:pt>
                <c:pt idx="182">
                  <c:v>3149</c:v>
                </c:pt>
                <c:pt idx="183">
                  <c:v>2719</c:v>
                </c:pt>
                <c:pt idx="184">
                  <c:v>2980</c:v>
                </c:pt>
                <c:pt idx="185">
                  <c:v>2532</c:v>
                </c:pt>
                <c:pt idx="186" formatCode="General">
                  <c:v>4087</c:v>
                </c:pt>
                <c:pt idx="187" formatCode="General">
                  <c:v>1703</c:v>
                </c:pt>
                <c:pt idx="188">
                  <c:v>2829</c:v>
                </c:pt>
                <c:pt idx="189" formatCode="General">
                  <c:v>1892</c:v>
                </c:pt>
                <c:pt idx="190" formatCode="General">
                  <c:v>3315</c:v>
                </c:pt>
                <c:pt idx="191" formatCode="General">
                  <c:v>2551</c:v>
                </c:pt>
                <c:pt idx="192">
                  <c:v>2276</c:v>
                </c:pt>
                <c:pt idx="193" formatCode="General">
                  <c:v>1545</c:v>
                </c:pt>
                <c:pt idx="194" formatCode="General">
                  <c:v>3238</c:v>
                </c:pt>
                <c:pt idx="195" formatCode="General">
                  <c:v>1797</c:v>
                </c:pt>
                <c:pt idx="196" formatCode="General">
                  <c:v>882</c:v>
                </c:pt>
                <c:pt idx="197" formatCode="General">
                  <c:v>1929</c:v>
                </c:pt>
                <c:pt idx="198" formatCode="General">
                  <c:v>1049</c:v>
                </c:pt>
                <c:pt idx="199" formatCode="General">
                  <c:v>850</c:v>
                </c:pt>
                <c:pt idx="200" formatCode="General">
                  <c:v>1136</c:v>
                </c:pt>
                <c:pt idx="201" formatCode="General">
                  <c:v>1207</c:v>
                </c:pt>
                <c:pt idx="202" formatCode="General">
                  <c:v>2104</c:v>
                </c:pt>
                <c:pt idx="203" formatCode="General">
                  <c:v>435</c:v>
                </c:pt>
                <c:pt idx="204" formatCode="General">
                  <c:v>655</c:v>
                </c:pt>
                <c:pt idx="205" formatCode="General">
                  <c:v>1140</c:v>
                </c:pt>
                <c:pt idx="206" formatCode="General">
                  <c:v>1276</c:v>
                </c:pt>
                <c:pt idx="207" formatCode="General">
                  <c:v>768</c:v>
                </c:pt>
                <c:pt idx="208" formatCode="General">
                  <c:v>2752</c:v>
                </c:pt>
                <c:pt idx="209" formatCode="General">
                  <c:v>1589</c:v>
                </c:pt>
                <c:pt idx="210" formatCode="General">
                  <c:v>747</c:v>
                </c:pt>
                <c:pt idx="211" formatCode="General">
                  <c:v>848</c:v>
                </c:pt>
                <c:pt idx="212" formatCode="General">
                  <c:v>543</c:v>
                </c:pt>
                <c:pt idx="213" formatCode="General">
                  <c:v>269</c:v>
                </c:pt>
                <c:pt idx="214" formatCode="General">
                  <c:v>944</c:v>
                </c:pt>
                <c:pt idx="215" formatCode="General">
                  <c:v>1075</c:v>
                </c:pt>
                <c:pt idx="216" formatCode="General">
                  <c:v>2978</c:v>
                </c:pt>
                <c:pt idx="217" formatCode="General">
                  <c:v>1165</c:v>
                </c:pt>
                <c:pt idx="218" formatCode="General">
                  <c:v>1149</c:v>
                </c:pt>
                <c:pt idx="219" formatCode="General">
                  <c:v>2477</c:v>
                </c:pt>
                <c:pt idx="220" formatCode="General">
                  <c:v>1110</c:v>
                </c:pt>
                <c:pt idx="221" formatCode="General">
                  <c:v>623</c:v>
                </c:pt>
                <c:pt idx="222" formatCode="General">
                  <c:v>565</c:v>
                </c:pt>
                <c:pt idx="223" formatCode="General">
                  <c:v>1144</c:v>
                </c:pt>
                <c:pt idx="224" formatCode="General">
                  <c:v>1379</c:v>
                </c:pt>
                <c:pt idx="225" formatCode="General">
                  <c:v>395</c:v>
                </c:pt>
                <c:pt idx="226" formatCode="General">
                  <c:v>491</c:v>
                </c:pt>
                <c:pt idx="227" formatCode="General">
                  <c:v>483</c:v>
                </c:pt>
                <c:pt idx="228" formatCode="General">
                  <c:v>536</c:v>
                </c:pt>
                <c:pt idx="229" formatCode="General">
                  <c:v>537</c:v>
                </c:pt>
                <c:pt idx="230" formatCode="General">
                  <c:v>644</c:v>
                </c:pt>
                <c:pt idx="231" formatCode="General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02-4E8B-BF93-A628EFB38D3D}"/>
            </c:ext>
          </c:extLst>
        </c:ser>
        <c:ser>
          <c:idx val="1"/>
          <c:order val="1"/>
          <c:tx>
            <c:strRef>
              <c:f>tblQuantity!$H$1</c:f>
              <c:strCache>
                <c:ptCount val="1"/>
                <c:pt idx="0">
                  <c:v>Feeder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tblQuantity!$H$2:$H$233</c:f>
              <c:numCache>
                <c:formatCode>#,##0</c:formatCode>
                <c:ptCount val="232"/>
                <c:pt idx="0">
                  <c:v>297447</c:v>
                </c:pt>
                <c:pt idx="1">
                  <c:v>304391</c:v>
                </c:pt>
                <c:pt idx="2">
                  <c:v>366922</c:v>
                </c:pt>
                <c:pt idx="3">
                  <c:v>322576</c:v>
                </c:pt>
                <c:pt idx="4">
                  <c:v>316770</c:v>
                </c:pt>
                <c:pt idx="5">
                  <c:v>362766</c:v>
                </c:pt>
                <c:pt idx="6">
                  <c:v>328287</c:v>
                </c:pt>
                <c:pt idx="7">
                  <c:v>406543</c:v>
                </c:pt>
                <c:pt idx="8">
                  <c:v>315905</c:v>
                </c:pt>
                <c:pt idx="9">
                  <c:v>340597</c:v>
                </c:pt>
                <c:pt idx="10">
                  <c:v>352593</c:v>
                </c:pt>
                <c:pt idx="11">
                  <c:v>351560</c:v>
                </c:pt>
                <c:pt idx="12">
                  <c:v>351636</c:v>
                </c:pt>
                <c:pt idx="13">
                  <c:v>328388</c:v>
                </c:pt>
                <c:pt idx="14">
                  <c:v>378236</c:v>
                </c:pt>
                <c:pt idx="15">
                  <c:v>377961</c:v>
                </c:pt>
                <c:pt idx="16">
                  <c:v>412787</c:v>
                </c:pt>
                <c:pt idx="17">
                  <c:v>346964</c:v>
                </c:pt>
                <c:pt idx="18">
                  <c:v>355162</c:v>
                </c:pt>
                <c:pt idx="19">
                  <c:v>400449</c:v>
                </c:pt>
                <c:pt idx="20">
                  <c:v>351861</c:v>
                </c:pt>
                <c:pt idx="21">
                  <c:v>371849</c:v>
                </c:pt>
                <c:pt idx="22">
                  <c:v>401520</c:v>
                </c:pt>
                <c:pt idx="23">
                  <c:v>402997</c:v>
                </c:pt>
                <c:pt idx="24">
                  <c:v>466316</c:v>
                </c:pt>
                <c:pt idx="25">
                  <c:v>428897</c:v>
                </c:pt>
                <c:pt idx="26">
                  <c:v>401888</c:v>
                </c:pt>
                <c:pt idx="27">
                  <c:v>330161</c:v>
                </c:pt>
                <c:pt idx="28">
                  <c:v>391884</c:v>
                </c:pt>
                <c:pt idx="29">
                  <c:v>272987</c:v>
                </c:pt>
                <c:pt idx="30">
                  <c:v>363040</c:v>
                </c:pt>
                <c:pt idx="31">
                  <c:v>364445</c:v>
                </c:pt>
                <c:pt idx="32">
                  <c:v>341870</c:v>
                </c:pt>
                <c:pt idx="33">
                  <c:v>364940</c:v>
                </c:pt>
                <c:pt idx="34">
                  <c:v>327367</c:v>
                </c:pt>
                <c:pt idx="35">
                  <c:v>329377</c:v>
                </c:pt>
                <c:pt idx="36">
                  <c:v>322492</c:v>
                </c:pt>
                <c:pt idx="37">
                  <c:v>296571</c:v>
                </c:pt>
                <c:pt idx="38">
                  <c:v>325809</c:v>
                </c:pt>
                <c:pt idx="39">
                  <c:v>321444</c:v>
                </c:pt>
                <c:pt idx="40">
                  <c:v>274610</c:v>
                </c:pt>
                <c:pt idx="41">
                  <c:v>264404</c:v>
                </c:pt>
                <c:pt idx="42">
                  <c:v>315574</c:v>
                </c:pt>
                <c:pt idx="43">
                  <c:v>242617</c:v>
                </c:pt>
                <c:pt idx="44">
                  <c:v>286274</c:v>
                </c:pt>
                <c:pt idx="45">
                  <c:v>312087</c:v>
                </c:pt>
                <c:pt idx="46">
                  <c:v>258838</c:v>
                </c:pt>
                <c:pt idx="47">
                  <c:v>257739</c:v>
                </c:pt>
                <c:pt idx="48">
                  <c:v>275147</c:v>
                </c:pt>
                <c:pt idx="49">
                  <c:v>258355</c:v>
                </c:pt>
                <c:pt idx="50">
                  <c:v>249785</c:v>
                </c:pt>
                <c:pt idx="51">
                  <c:v>257609</c:v>
                </c:pt>
                <c:pt idx="52">
                  <c:v>229478</c:v>
                </c:pt>
                <c:pt idx="53">
                  <c:v>243571</c:v>
                </c:pt>
                <c:pt idx="54">
                  <c:v>263197</c:v>
                </c:pt>
                <c:pt idx="55">
                  <c:v>243831</c:v>
                </c:pt>
                <c:pt idx="56">
                  <c:v>270570</c:v>
                </c:pt>
                <c:pt idx="57">
                  <c:v>246989</c:v>
                </c:pt>
                <c:pt idx="58">
                  <c:v>236223</c:v>
                </c:pt>
                <c:pt idx="59">
                  <c:v>267674</c:v>
                </c:pt>
                <c:pt idx="60">
                  <c:v>236500</c:v>
                </c:pt>
                <c:pt idx="61">
                  <c:v>235276</c:v>
                </c:pt>
                <c:pt idx="62">
                  <c:v>274140</c:v>
                </c:pt>
                <c:pt idx="63">
                  <c:v>238718</c:v>
                </c:pt>
                <c:pt idx="64">
                  <c:v>257985</c:v>
                </c:pt>
                <c:pt idx="65">
                  <c:v>298761</c:v>
                </c:pt>
                <c:pt idx="66">
                  <c:v>252776</c:v>
                </c:pt>
                <c:pt idx="67">
                  <c:v>260143</c:v>
                </c:pt>
                <c:pt idx="68">
                  <c:v>277012</c:v>
                </c:pt>
                <c:pt idx="69">
                  <c:v>278428</c:v>
                </c:pt>
                <c:pt idx="70">
                  <c:v>274643</c:v>
                </c:pt>
                <c:pt idx="71">
                  <c:v>277042</c:v>
                </c:pt>
                <c:pt idx="72">
                  <c:v>252762</c:v>
                </c:pt>
                <c:pt idx="73">
                  <c:v>263000</c:v>
                </c:pt>
                <c:pt idx="74">
                  <c:v>289812</c:v>
                </c:pt>
                <c:pt idx="75">
                  <c:v>269349</c:v>
                </c:pt>
                <c:pt idx="76">
                  <c:v>294715</c:v>
                </c:pt>
                <c:pt idx="77">
                  <c:v>289892</c:v>
                </c:pt>
                <c:pt idx="78">
                  <c:v>271315</c:v>
                </c:pt>
                <c:pt idx="79">
                  <c:v>278187</c:v>
                </c:pt>
                <c:pt idx="80">
                  <c:v>244457</c:v>
                </c:pt>
                <c:pt idx="81">
                  <c:v>280204</c:v>
                </c:pt>
                <c:pt idx="82">
                  <c:v>257694</c:v>
                </c:pt>
                <c:pt idx="83">
                  <c:v>220775</c:v>
                </c:pt>
                <c:pt idx="84">
                  <c:v>279253</c:v>
                </c:pt>
                <c:pt idx="85">
                  <c:v>232147</c:v>
                </c:pt>
                <c:pt idx="86">
                  <c:v>231593</c:v>
                </c:pt>
                <c:pt idx="87">
                  <c:v>225444</c:v>
                </c:pt>
                <c:pt idx="88">
                  <c:v>247243</c:v>
                </c:pt>
                <c:pt idx="89">
                  <c:v>219361</c:v>
                </c:pt>
                <c:pt idx="90">
                  <c:v>205628</c:v>
                </c:pt>
                <c:pt idx="91">
                  <c:v>194278</c:v>
                </c:pt>
                <c:pt idx="92">
                  <c:v>154378</c:v>
                </c:pt>
                <c:pt idx="93">
                  <c:v>124748</c:v>
                </c:pt>
                <c:pt idx="94">
                  <c:v>188326</c:v>
                </c:pt>
                <c:pt idx="95">
                  <c:v>210876</c:v>
                </c:pt>
                <c:pt idx="96">
                  <c:v>228971</c:v>
                </c:pt>
                <c:pt idx="97">
                  <c:v>194567</c:v>
                </c:pt>
                <c:pt idx="98">
                  <c:v>217092</c:v>
                </c:pt>
                <c:pt idx="99">
                  <c:v>224814</c:v>
                </c:pt>
                <c:pt idx="100">
                  <c:v>202096</c:v>
                </c:pt>
                <c:pt idx="101">
                  <c:v>210854</c:v>
                </c:pt>
                <c:pt idx="102">
                  <c:v>224106</c:v>
                </c:pt>
                <c:pt idx="103">
                  <c:v>196569</c:v>
                </c:pt>
                <c:pt idx="104">
                  <c:v>205157</c:v>
                </c:pt>
                <c:pt idx="105">
                  <c:v>247019</c:v>
                </c:pt>
                <c:pt idx="106">
                  <c:v>184265</c:v>
                </c:pt>
                <c:pt idx="107">
                  <c:v>210657</c:v>
                </c:pt>
                <c:pt idx="108">
                  <c:v>239138</c:v>
                </c:pt>
                <c:pt idx="109">
                  <c:v>212684</c:v>
                </c:pt>
                <c:pt idx="110">
                  <c:v>227497</c:v>
                </c:pt>
                <c:pt idx="111">
                  <c:v>231501</c:v>
                </c:pt>
                <c:pt idx="112">
                  <c:v>227838</c:v>
                </c:pt>
                <c:pt idx="113">
                  <c:v>348378</c:v>
                </c:pt>
                <c:pt idx="114">
                  <c:v>256363</c:v>
                </c:pt>
                <c:pt idx="115">
                  <c:v>223155</c:v>
                </c:pt>
                <c:pt idx="116">
                  <c:v>220516</c:v>
                </c:pt>
                <c:pt idx="117">
                  <c:v>247636</c:v>
                </c:pt>
                <c:pt idx="118">
                  <c:v>215339</c:v>
                </c:pt>
                <c:pt idx="119">
                  <c:v>237007</c:v>
                </c:pt>
                <c:pt idx="120">
                  <c:v>225750</c:v>
                </c:pt>
                <c:pt idx="121">
                  <c:v>215662</c:v>
                </c:pt>
                <c:pt idx="122">
                  <c:v>260893</c:v>
                </c:pt>
                <c:pt idx="123">
                  <c:v>206829</c:v>
                </c:pt>
                <c:pt idx="124">
                  <c:v>234384</c:v>
                </c:pt>
                <c:pt idx="125">
                  <c:v>258167</c:v>
                </c:pt>
                <c:pt idx="126">
                  <c:v>210143</c:v>
                </c:pt>
                <c:pt idx="127">
                  <c:v>247423</c:v>
                </c:pt>
                <c:pt idx="128">
                  <c:v>244027</c:v>
                </c:pt>
                <c:pt idx="129">
                  <c:v>229041</c:v>
                </c:pt>
                <c:pt idx="130">
                  <c:v>240172</c:v>
                </c:pt>
                <c:pt idx="131">
                  <c:v>249114</c:v>
                </c:pt>
                <c:pt idx="132">
                  <c:v>227127</c:v>
                </c:pt>
                <c:pt idx="133">
                  <c:v>233500</c:v>
                </c:pt>
                <c:pt idx="134">
                  <c:v>260128</c:v>
                </c:pt>
                <c:pt idx="135">
                  <c:v>230970</c:v>
                </c:pt>
                <c:pt idx="136">
                  <c:v>258301</c:v>
                </c:pt>
                <c:pt idx="137">
                  <c:v>254057</c:v>
                </c:pt>
                <c:pt idx="138">
                  <c:v>200078</c:v>
                </c:pt>
                <c:pt idx="139">
                  <c:v>231045</c:v>
                </c:pt>
                <c:pt idx="140">
                  <c:v>207930</c:v>
                </c:pt>
                <c:pt idx="141">
                  <c:v>241845</c:v>
                </c:pt>
                <c:pt idx="142">
                  <c:v>263125</c:v>
                </c:pt>
                <c:pt idx="143">
                  <c:v>217350</c:v>
                </c:pt>
                <c:pt idx="144">
                  <c:v>234540</c:v>
                </c:pt>
                <c:pt idx="145">
                  <c:v>219751</c:v>
                </c:pt>
                <c:pt idx="146">
                  <c:v>247712</c:v>
                </c:pt>
                <c:pt idx="147">
                  <c:v>229472</c:v>
                </c:pt>
                <c:pt idx="148">
                  <c:v>263874</c:v>
                </c:pt>
                <c:pt idx="149">
                  <c:v>225963</c:v>
                </c:pt>
                <c:pt idx="150">
                  <c:v>221256</c:v>
                </c:pt>
                <c:pt idx="151">
                  <c:v>249988</c:v>
                </c:pt>
                <c:pt idx="152">
                  <c:v>191942</c:v>
                </c:pt>
                <c:pt idx="153">
                  <c:v>217135</c:v>
                </c:pt>
                <c:pt idx="154">
                  <c:v>239317</c:v>
                </c:pt>
                <c:pt idx="155">
                  <c:v>198839</c:v>
                </c:pt>
                <c:pt idx="156">
                  <c:v>249240</c:v>
                </c:pt>
                <c:pt idx="157">
                  <c:v>221029</c:v>
                </c:pt>
                <c:pt idx="158">
                  <c:v>222820</c:v>
                </c:pt>
                <c:pt idx="159">
                  <c:v>233191</c:v>
                </c:pt>
                <c:pt idx="160">
                  <c:v>259184</c:v>
                </c:pt>
                <c:pt idx="161">
                  <c:v>185102</c:v>
                </c:pt>
                <c:pt idx="162">
                  <c:v>191043</c:v>
                </c:pt>
                <c:pt idx="163">
                  <c:v>221025</c:v>
                </c:pt>
                <c:pt idx="164">
                  <c:v>219735</c:v>
                </c:pt>
                <c:pt idx="165">
                  <c:v>252254</c:v>
                </c:pt>
                <c:pt idx="166">
                  <c:v>231735</c:v>
                </c:pt>
                <c:pt idx="167">
                  <c:v>227411</c:v>
                </c:pt>
                <c:pt idx="168">
                  <c:v>271277</c:v>
                </c:pt>
                <c:pt idx="169">
                  <c:v>228885</c:v>
                </c:pt>
                <c:pt idx="170">
                  <c:v>243683</c:v>
                </c:pt>
                <c:pt idx="171">
                  <c:v>252104</c:v>
                </c:pt>
                <c:pt idx="172">
                  <c:v>213820</c:v>
                </c:pt>
                <c:pt idx="173">
                  <c:v>207298</c:v>
                </c:pt>
                <c:pt idx="174">
                  <c:v>246440</c:v>
                </c:pt>
                <c:pt idx="175">
                  <c:v>250357</c:v>
                </c:pt>
                <c:pt idx="176">
                  <c:v>252944</c:v>
                </c:pt>
                <c:pt idx="177">
                  <c:v>270241</c:v>
                </c:pt>
                <c:pt idx="178">
                  <c:v>253407</c:v>
                </c:pt>
                <c:pt idx="179">
                  <c:v>283003</c:v>
                </c:pt>
                <c:pt idx="180">
                  <c:v>236861</c:v>
                </c:pt>
                <c:pt idx="181">
                  <c:v>240885</c:v>
                </c:pt>
                <c:pt idx="182">
                  <c:v>270694</c:v>
                </c:pt>
                <c:pt idx="183">
                  <c:v>274813</c:v>
                </c:pt>
                <c:pt idx="184">
                  <c:v>245929</c:v>
                </c:pt>
                <c:pt idx="185">
                  <c:v>263060</c:v>
                </c:pt>
                <c:pt idx="186" formatCode="General">
                  <c:v>269667</c:v>
                </c:pt>
                <c:pt idx="187" formatCode="General">
                  <c:v>250653</c:v>
                </c:pt>
                <c:pt idx="188">
                  <c:v>286739</c:v>
                </c:pt>
                <c:pt idx="189" formatCode="General">
                  <c:v>251273</c:v>
                </c:pt>
                <c:pt idx="190" formatCode="General">
                  <c:v>247501</c:v>
                </c:pt>
                <c:pt idx="191" formatCode="General">
                  <c:v>275791</c:v>
                </c:pt>
                <c:pt idx="192">
                  <c:v>215666</c:v>
                </c:pt>
                <c:pt idx="193" formatCode="General">
                  <c:v>198800</c:v>
                </c:pt>
                <c:pt idx="194" formatCode="General">
                  <c:v>278105</c:v>
                </c:pt>
                <c:pt idx="195" formatCode="General">
                  <c:v>239587</c:v>
                </c:pt>
                <c:pt idx="196" formatCode="General">
                  <c:v>235756</c:v>
                </c:pt>
                <c:pt idx="197" formatCode="General">
                  <c:v>264401</c:v>
                </c:pt>
                <c:pt idx="198" formatCode="General">
                  <c:v>217646</c:v>
                </c:pt>
                <c:pt idx="199" formatCode="General">
                  <c:v>246124</c:v>
                </c:pt>
                <c:pt idx="200" formatCode="General">
                  <c:v>254465</c:v>
                </c:pt>
                <c:pt idx="201" formatCode="General">
                  <c:v>220249</c:v>
                </c:pt>
                <c:pt idx="202" formatCode="General">
                  <c:v>246798</c:v>
                </c:pt>
                <c:pt idx="203" formatCode="General">
                  <c:v>236908</c:v>
                </c:pt>
                <c:pt idx="204" formatCode="General">
                  <c:v>234055</c:v>
                </c:pt>
                <c:pt idx="205" formatCode="General">
                  <c:v>217626</c:v>
                </c:pt>
                <c:pt idx="206" formatCode="General">
                  <c:v>279038</c:v>
                </c:pt>
                <c:pt idx="207" formatCode="General">
                  <c:v>225078</c:v>
                </c:pt>
                <c:pt idx="208" formatCode="General">
                  <c:v>250458</c:v>
                </c:pt>
                <c:pt idx="209" formatCode="General">
                  <c:v>260396</c:v>
                </c:pt>
                <c:pt idx="210" formatCode="General">
                  <c:v>248621</c:v>
                </c:pt>
                <c:pt idx="211" formatCode="General">
                  <c:v>283457</c:v>
                </c:pt>
                <c:pt idx="212" formatCode="General">
                  <c:v>237668</c:v>
                </c:pt>
                <c:pt idx="213" formatCode="General">
                  <c:v>256579</c:v>
                </c:pt>
                <c:pt idx="214" formatCode="General">
                  <c:v>274325</c:v>
                </c:pt>
                <c:pt idx="215" formatCode="General">
                  <c:v>220326</c:v>
                </c:pt>
                <c:pt idx="216" formatCode="General">
                  <c:v>256107</c:v>
                </c:pt>
                <c:pt idx="217" formatCode="General">
                  <c:v>268010</c:v>
                </c:pt>
                <c:pt idx="218" formatCode="General">
                  <c:v>231360</c:v>
                </c:pt>
                <c:pt idx="219" formatCode="General">
                  <c:v>240128</c:v>
                </c:pt>
                <c:pt idx="220" formatCode="General">
                  <c:v>276841</c:v>
                </c:pt>
                <c:pt idx="221" formatCode="General">
                  <c:v>224514</c:v>
                </c:pt>
                <c:pt idx="222" formatCode="General">
                  <c:v>243462</c:v>
                </c:pt>
                <c:pt idx="223" formatCode="General">
                  <c:v>259976</c:v>
                </c:pt>
                <c:pt idx="224" formatCode="General">
                  <c:v>228884</c:v>
                </c:pt>
                <c:pt idx="225" formatCode="General">
                  <c:v>261929</c:v>
                </c:pt>
                <c:pt idx="226" formatCode="General">
                  <c:v>227382</c:v>
                </c:pt>
                <c:pt idx="227" formatCode="General">
                  <c:v>259617</c:v>
                </c:pt>
                <c:pt idx="228" formatCode="General">
                  <c:v>273263</c:v>
                </c:pt>
                <c:pt idx="229" formatCode="General">
                  <c:v>246945</c:v>
                </c:pt>
                <c:pt idx="230" formatCode="General">
                  <c:v>244138</c:v>
                </c:pt>
                <c:pt idx="231" formatCode="General">
                  <c:v>234031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2-4E8B-BF93-A628EFB38D3D}"/>
            </c:ext>
          </c:extLst>
        </c:ser>
        <c:ser>
          <c:idx val="2"/>
          <c:order val="2"/>
          <c:tx>
            <c:strRef>
              <c:f>tblQuantity!$I$1</c:f>
              <c:strCache>
                <c:ptCount val="1"/>
                <c:pt idx="0">
                  <c:v>Slaughter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tblQuantity!$I$2:$I$233</c:f>
              <c:numCache>
                <c:formatCode>#,##0</c:formatCode>
                <c:ptCount val="232"/>
                <c:pt idx="0">
                  <c:v>120678</c:v>
                </c:pt>
                <c:pt idx="1">
                  <c:v>93850</c:v>
                </c:pt>
                <c:pt idx="2">
                  <c:v>112463</c:v>
                </c:pt>
                <c:pt idx="3">
                  <c:v>101014</c:v>
                </c:pt>
                <c:pt idx="4">
                  <c:v>102650</c:v>
                </c:pt>
                <c:pt idx="5">
                  <c:v>107709</c:v>
                </c:pt>
                <c:pt idx="6">
                  <c:v>96732</c:v>
                </c:pt>
                <c:pt idx="7">
                  <c:v>110414</c:v>
                </c:pt>
                <c:pt idx="8">
                  <c:v>108424</c:v>
                </c:pt>
                <c:pt idx="9">
                  <c:v>126430</c:v>
                </c:pt>
                <c:pt idx="10">
                  <c:v>124639</c:v>
                </c:pt>
                <c:pt idx="11">
                  <c:v>129659</c:v>
                </c:pt>
                <c:pt idx="12">
                  <c:v>136779</c:v>
                </c:pt>
                <c:pt idx="13">
                  <c:v>100616</c:v>
                </c:pt>
                <c:pt idx="14">
                  <c:v>115256</c:v>
                </c:pt>
                <c:pt idx="15">
                  <c:v>115205</c:v>
                </c:pt>
                <c:pt idx="16">
                  <c:v>135126</c:v>
                </c:pt>
                <c:pt idx="17">
                  <c:v>138235</c:v>
                </c:pt>
                <c:pt idx="18">
                  <c:v>151386</c:v>
                </c:pt>
                <c:pt idx="19">
                  <c:v>152234</c:v>
                </c:pt>
                <c:pt idx="20">
                  <c:v>135181</c:v>
                </c:pt>
                <c:pt idx="21">
                  <c:v>176091</c:v>
                </c:pt>
                <c:pt idx="22">
                  <c:v>166018</c:v>
                </c:pt>
                <c:pt idx="23">
                  <c:v>143666</c:v>
                </c:pt>
                <c:pt idx="24">
                  <c:v>182589</c:v>
                </c:pt>
                <c:pt idx="25">
                  <c:v>134458</c:v>
                </c:pt>
                <c:pt idx="26">
                  <c:v>135245</c:v>
                </c:pt>
                <c:pt idx="27">
                  <c:v>95526</c:v>
                </c:pt>
                <c:pt idx="28">
                  <c:v>82110</c:v>
                </c:pt>
                <c:pt idx="29">
                  <c:v>84908</c:v>
                </c:pt>
                <c:pt idx="30">
                  <c:v>81178</c:v>
                </c:pt>
                <c:pt idx="31">
                  <c:v>72348</c:v>
                </c:pt>
                <c:pt idx="32">
                  <c:v>95682</c:v>
                </c:pt>
                <c:pt idx="33">
                  <c:v>51212</c:v>
                </c:pt>
                <c:pt idx="34">
                  <c:v>52035</c:v>
                </c:pt>
                <c:pt idx="35">
                  <c:v>47489</c:v>
                </c:pt>
                <c:pt idx="36">
                  <c:v>43630</c:v>
                </c:pt>
                <c:pt idx="37">
                  <c:v>34952</c:v>
                </c:pt>
                <c:pt idx="38">
                  <c:v>36157</c:v>
                </c:pt>
                <c:pt idx="39">
                  <c:v>36235</c:v>
                </c:pt>
                <c:pt idx="40">
                  <c:v>32696</c:v>
                </c:pt>
                <c:pt idx="41">
                  <c:v>53393</c:v>
                </c:pt>
                <c:pt idx="42">
                  <c:v>45875</c:v>
                </c:pt>
                <c:pt idx="43">
                  <c:v>43660</c:v>
                </c:pt>
                <c:pt idx="44">
                  <c:v>38650</c:v>
                </c:pt>
                <c:pt idx="45">
                  <c:v>33133</c:v>
                </c:pt>
                <c:pt idx="46">
                  <c:v>37849</c:v>
                </c:pt>
                <c:pt idx="47">
                  <c:v>41527</c:v>
                </c:pt>
                <c:pt idx="48">
                  <c:v>44302</c:v>
                </c:pt>
                <c:pt idx="49">
                  <c:v>34629</c:v>
                </c:pt>
                <c:pt idx="50">
                  <c:v>36781</c:v>
                </c:pt>
                <c:pt idx="51">
                  <c:v>35324</c:v>
                </c:pt>
                <c:pt idx="52">
                  <c:v>33339</c:v>
                </c:pt>
                <c:pt idx="53">
                  <c:v>37670</c:v>
                </c:pt>
                <c:pt idx="54">
                  <c:v>36819</c:v>
                </c:pt>
                <c:pt idx="55">
                  <c:v>40177</c:v>
                </c:pt>
                <c:pt idx="56">
                  <c:v>35800</c:v>
                </c:pt>
                <c:pt idx="57">
                  <c:v>42901</c:v>
                </c:pt>
                <c:pt idx="58">
                  <c:v>40496</c:v>
                </c:pt>
                <c:pt idx="59">
                  <c:v>32633</c:v>
                </c:pt>
                <c:pt idx="60">
                  <c:v>39465</c:v>
                </c:pt>
                <c:pt idx="61">
                  <c:v>31935</c:v>
                </c:pt>
                <c:pt idx="62">
                  <c:v>38928</c:v>
                </c:pt>
                <c:pt idx="63">
                  <c:v>29365</c:v>
                </c:pt>
                <c:pt idx="64">
                  <c:v>35940</c:v>
                </c:pt>
                <c:pt idx="65">
                  <c:v>34802</c:v>
                </c:pt>
                <c:pt idx="66">
                  <c:v>30144</c:v>
                </c:pt>
                <c:pt idx="67">
                  <c:v>32111</c:v>
                </c:pt>
                <c:pt idx="68">
                  <c:v>31053</c:v>
                </c:pt>
                <c:pt idx="69">
                  <c:v>41320</c:v>
                </c:pt>
                <c:pt idx="70">
                  <c:v>34145</c:v>
                </c:pt>
                <c:pt idx="71">
                  <c:v>36004</c:v>
                </c:pt>
                <c:pt idx="72">
                  <c:v>37965</c:v>
                </c:pt>
                <c:pt idx="73">
                  <c:v>31278</c:v>
                </c:pt>
                <c:pt idx="74">
                  <c:v>30453</c:v>
                </c:pt>
                <c:pt idx="75">
                  <c:v>32556</c:v>
                </c:pt>
                <c:pt idx="76">
                  <c:v>31274</c:v>
                </c:pt>
                <c:pt idx="77">
                  <c:v>31360</c:v>
                </c:pt>
                <c:pt idx="78">
                  <c:v>37552</c:v>
                </c:pt>
                <c:pt idx="79">
                  <c:v>36849</c:v>
                </c:pt>
                <c:pt idx="80">
                  <c:v>32154</c:v>
                </c:pt>
                <c:pt idx="81">
                  <c:v>32286</c:v>
                </c:pt>
                <c:pt idx="82">
                  <c:v>26543</c:v>
                </c:pt>
                <c:pt idx="83">
                  <c:v>27409</c:v>
                </c:pt>
                <c:pt idx="84">
                  <c:v>32839</c:v>
                </c:pt>
                <c:pt idx="85">
                  <c:v>29209</c:v>
                </c:pt>
                <c:pt idx="86">
                  <c:v>28348</c:v>
                </c:pt>
                <c:pt idx="87">
                  <c:v>34698</c:v>
                </c:pt>
                <c:pt idx="88">
                  <c:v>28142</c:v>
                </c:pt>
                <c:pt idx="89">
                  <c:v>30939</c:v>
                </c:pt>
                <c:pt idx="90">
                  <c:v>29121</c:v>
                </c:pt>
                <c:pt idx="91">
                  <c:v>29382</c:v>
                </c:pt>
                <c:pt idx="92">
                  <c:v>26420</c:v>
                </c:pt>
                <c:pt idx="93">
                  <c:v>18226</c:v>
                </c:pt>
                <c:pt idx="94">
                  <c:v>24684</c:v>
                </c:pt>
                <c:pt idx="95">
                  <c:v>27900</c:v>
                </c:pt>
                <c:pt idx="96">
                  <c:v>29151</c:v>
                </c:pt>
                <c:pt idx="97">
                  <c:v>27073</c:v>
                </c:pt>
                <c:pt idx="98">
                  <c:v>29492</c:v>
                </c:pt>
                <c:pt idx="99">
                  <c:v>32133</c:v>
                </c:pt>
                <c:pt idx="100">
                  <c:v>30468</c:v>
                </c:pt>
                <c:pt idx="101">
                  <c:v>28858</c:v>
                </c:pt>
                <c:pt idx="102">
                  <c:v>33211</c:v>
                </c:pt>
                <c:pt idx="103">
                  <c:v>30288</c:v>
                </c:pt>
                <c:pt idx="104">
                  <c:v>29686</c:v>
                </c:pt>
                <c:pt idx="105">
                  <c:v>30536</c:v>
                </c:pt>
                <c:pt idx="106">
                  <c:v>26869</c:v>
                </c:pt>
                <c:pt idx="107">
                  <c:v>33884</c:v>
                </c:pt>
                <c:pt idx="108">
                  <c:v>29273</c:v>
                </c:pt>
                <c:pt idx="109">
                  <c:v>27004</c:v>
                </c:pt>
                <c:pt idx="110">
                  <c:v>30897</c:v>
                </c:pt>
                <c:pt idx="111">
                  <c:v>28838</c:v>
                </c:pt>
                <c:pt idx="112">
                  <c:v>25498</c:v>
                </c:pt>
                <c:pt idx="113">
                  <c:v>37580</c:v>
                </c:pt>
                <c:pt idx="114">
                  <c:v>27930</c:v>
                </c:pt>
                <c:pt idx="115">
                  <c:v>26934</c:v>
                </c:pt>
                <c:pt idx="116">
                  <c:v>28565</c:v>
                </c:pt>
                <c:pt idx="117">
                  <c:v>27156</c:v>
                </c:pt>
                <c:pt idx="118">
                  <c:v>24673</c:v>
                </c:pt>
                <c:pt idx="119">
                  <c:v>26660</c:v>
                </c:pt>
                <c:pt idx="120">
                  <c:v>25277</c:v>
                </c:pt>
                <c:pt idx="121">
                  <c:v>24101</c:v>
                </c:pt>
                <c:pt idx="122">
                  <c:v>25171</c:v>
                </c:pt>
                <c:pt idx="123">
                  <c:v>21381</c:v>
                </c:pt>
                <c:pt idx="124">
                  <c:v>21888</c:v>
                </c:pt>
                <c:pt idx="125">
                  <c:v>27363</c:v>
                </c:pt>
                <c:pt idx="126">
                  <c:v>24466</c:v>
                </c:pt>
                <c:pt idx="127">
                  <c:v>25060</c:v>
                </c:pt>
                <c:pt idx="128">
                  <c:v>21782</c:v>
                </c:pt>
                <c:pt idx="129">
                  <c:v>26003</c:v>
                </c:pt>
                <c:pt idx="130">
                  <c:v>22931</c:v>
                </c:pt>
                <c:pt idx="131">
                  <c:v>21487</c:v>
                </c:pt>
                <c:pt idx="132">
                  <c:v>25537</c:v>
                </c:pt>
                <c:pt idx="133">
                  <c:v>22953</c:v>
                </c:pt>
                <c:pt idx="134">
                  <c:v>24883</c:v>
                </c:pt>
                <c:pt idx="135">
                  <c:v>24316</c:v>
                </c:pt>
                <c:pt idx="136">
                  <c:v>25618</c:v>
                </c:pt>
                <c:pt idx="137">
                  <c:v>31796</c:v>
                </c:pt>
                <c:pt idx="138">
                  <c:v>25128</c:v>
                </c:pt>
                <c:pt idx="139">
                  <c:v>25768</c:v>
                </c:pt>
                <c:pt idx="140">
                  <c:v>23146</c:v>
                </c:pt>
                <c:pt idx="141">
                  <c:v>28111</c:v>
                </c:pt>
                <c:pt idx="142">
                  <c:v>22318</c:v>
                </c:pt>
                <c:pt idx="143">
                  <c:v>21017</c:v>
                </c:pt>
                <c:pt idx="144">
                  <c:v>26851</c:v>
                </c:pt>
                <c:pt idx="145">
                  <c:v>21825</c:v>
                </c:pt>
                <c:pt idx="146">
                  <c:v>23353</c:v>
                </c:pt>
                <c:pt idx="147">
                  <c:v>25173</c:v>
                </c:pt>
                <c:pt idx="148">
                  <c:v>26278</c:v>
                </c:pt>
                <c:pt idx="149">
                  <c:v>23951</c:v>
                </c:pt>
                <c:pt idx="150">
                  <c:v>26878</c:v>
                </c:pt>
                <c:pt idx="151">
                  <c:v>24314</c:v>
                </c:pt>
                <c:pt idx="152">
                  <c:v>24093</c:v>
                </c:pt>
                <c:pt idx="153">
                  <c:v>24599</c:v>
                </c:pt>
                <c:pt idx="154">
                  <c:v>21023</c:v>
                </c:pt>
                <c:pt idx="155">
                  <c:v>19657</c:v>
                </c:pt>
                <c:pt idx="156">
                  <c:v>27672</c:v>
                </c:pt>
                <c:pt idx="157">
                  <c:v>20901</c:v>
                </c:pt>
                <c:pt idx="158">
                  <c:v>22309</c:v>
                </c:pt>
                <c:pt idx="159">
                  <c:v>23796</c:v>
                </c:pt>
                <c:pt idx="160">
                  <c:v>20498</c:v>
                </c:pt>
                <c:pt idx="161">
                  <c:v>21836</c:v>
                </c:pt>
                <c:pt idx="162">
                  <c:v>21047</c:v>
                </c:pt>
                <c:pt idx="163">
                  <c:v>20550</c:v>
                </c:pt>
                <c:pt idx="164">
                  <c:v>22066</c:v>
                </c:pt>
                <c:pt idx="165">
                  <c:v>19734</c:v>
                </c:pt>
                <c:pt idx="166">
                  <c:v>18529</c:v>
                </c:pt>
                <c:pt idx="167">
                  <c:v>19702</c:v>
                </c:pt>
                <c:pt idx="168">
                  <c:v>24020</c:v>
                </c:pt>
                <c:pt idx="169">
                  <c:v>19009</c:v>
                </c:pt>
                <c:pt idx="170">
                  <c:v>24133</c:v>
                </c:pt>
                <c:pt idx="171">
                  <c:v>19051</c:v>
                </c:pt>
                <c:pt idx="172">
                  <c:v>16692</c:v>
                </c:pt>
                <c:pt idx="173">
                  <c:v>16776</c:v>
                </c:pt>
                <c:pt idx="174">
                  <c:v>15937</c:v>
                </c:pt>
                <c:pt idx="175">
                  <c:v>17927</c:v>
                </c:pt>
                <c:pt idx="176">
                  <c:v>20435</c:v>
                </c:pt>
                <c:pt idx="177">
                  <c:v>18300</c:v>
                </c:pt>
                <c:pt idx="178">
                  <c:v>20821</c:v>
                </c:pt>
                <c:pt idx="179">
                  <c:v>21192</c:v>
                </c:pt>
                <c:pt idx="180">
                  <c:v>22467</c:v>
                </c:pt>
                <c:pt idx="181">
                  <c:v>19141</c:v>
                </c:pt>
                <c:pt idx="182">
                  <c:v>25029</c:v>
                </c:pt>
                <c:pt idx="183">
                  <c:v>21643</c:v>
                </c:pt>
                <c:pt idx="184">
                  <c:v>18958</c:v>
                </c:pt>
                <c:pt idx="185">
                  <c:v>21162</c:v>
                </c:pt>
                <c:pt idx="186" formatCode="General">
                  <c:v>17495</c:v>
                </c:pt>
                <c:pt idx="187" formatCode="General">
                  <c:v>19566</c:v>
                </c:pt>
                <c:pt idx="188">
                  <c:v>19847</c:v>
                </c:pt>
                <c:pt idx="189" formatCode="General">
                  <c:v>18994</c:v>
                </c:pt>
                <c:pt idx="190" formatCode="General">
                  <c:v>18628</c:v>
                </c:pt>
                <c:pt idx="191" formatCode="General">
                  <c:v>17953</c:v>
                </c:pt>
                <c:pt idx="192">
                  <c:v>23698</c:v>
                </c:pt>
                <c:pt idx="193" formatCode="General">
                  <c:v>17871</c:v>
                </c:pt>
                <c:pt idx="194" formatCode="General">
                  <c:v>19352</c:v>
                </c:pt>
                <c:pt idx="195" formatCode="General">
                  <c:v>15614</c:v>
                </c:pt>
                <c:pt idx="196" formatCode="General">
                  <c:v>20057</c:v>
                </c:pt>
                <c:pt idx="197" formatCode="General">
                  <c:v>19317</c:v>
                </c:pt>
                <c:pt idx="198" formatCode="General">
                  <c:v>17760</c:v>
                </c:pt>
                <c:pt idx="199" formatCode="General">
                  <c:v>17360</c:v>
                </c:pt>
                <c:pt idx="200" formatCode="General">
                  <c:v>19188</c:v>
                </c:pt>
                <c:pt idx="201" formatCode="General">
                  <c:v>19360</c:v>
                </c:pt>
                <c:pt idx="202" formatCode="General">
                  <c:v>18589</c:v>
                </c:pt>
                <c:pt idx="203" formatCode="General">
                  <c:v>15413</c:v>
                </c:pt>
                <c:pt idx="204" formatCode="General">
                  <c:v>21388</c:v>
                </c:pt>
                <c:pt idx="205" formatCode="General">
                  <c:v>15572</c:v>
                </c:pt>
                <c:pt idx="206" formatCode="General">
                  <c:v>19347</c:v>
                </c:pt>
                <c:pt idx="207" formatCode="General">
                  <c:v>18183</c:v>
                </c:pt>
                <c:pt idx="208" formatCode="General">
                  <c:v>19502</c:v>
                </c:pt>
                <c:pt idx="209" formatCode="General">
                  <c:v>25169</c:v>
                </c:pt>
                <c:pt idx="210" formatCode="General">
                  <c:v>24225</c:v>
                </c:pt>
                <c:pt idx="211" formatCode="General">
                  <c:v>20039</c:v>
                </c:pt>
                <c:pt idx="212" formatCode="General">
                  <c:v>15907</c:v>
                </c:pt>
                <c:pt idx="213" formatCode="General">
                  <c:v>17184</c:v>
                </c:pt>
                <c:pt idx="214" formatCode="General">
                  <c:v>16813</c:v>
                </c:pt>
                <c:pt idx="215" formatCode="General">
                  <c:v>16294</c:v>
                </c:pt>
                <c:pt idx="216" formatCode="General">
                  <c:v>18753</c:v>
                </c:pt>
                <c:pt idx="217" formatCode="General">
                  <c:v>17365</c:v>
                </c:pt>
                <c:pt idx="218" formatCode="General">
                  <c:v>14588</c:v>
                </c:pt>
                <c:pt idx="219" formatCode="General">
                  <c:v>15226</c:v>
                </c:pt>
                <c:pt idx="220" formatCode="General">
                  <c:v>14409</c:v>
                </c:pt>
                <c:pt idx="221" formatCode="General">
                  <c:v>11927</c:v>
                </c:pt>
                <c:pt idx="222" formatCode="General">
                  <c:v>11071</c:v>
                </c:pt>
                <c:pt idx="223" formatCode="General">
                  <c:v>10727</c:v>
                </c:pt>
                <c:pt idx="224" formatCode="General">
                  <c:v>11630</c:v>
                </c:pt>
                <c:pt idx="225" formatCode="General">
                  <c:v>12091</c:v>
                </c:pt>
                <c:pt idx="226" formatCode="General">
                  <c:v>10023</c:v>
                </c:pt>
                <c:pt idx="227" formatCode="General">
                  <c:v>10395</c:v>
                </c:pt>
                <c:pt idx="228" formatCode="General">
                  <c:v>11368</c:v>
                </c:pt>
                <c:pt idx="229" formatCode="General">
                  <c:v>9053</c:v>
                </c:pt>
                <c:pt idx="230" formatCode="General">
                  <c:v>11964</c:v>
                </c:pt>
                <c:pt idx="231" formatCode="General">
                  <c:v>10336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02-4E8B-BF93-A628EFB38D3D}"/>
            </c:ext>
          </c:extLst>
        </c:ser>
        <c:ser>
          <c:idx val="3"/>
          <c:order val="3"/>
          <c:tx>
            <c:strRef>
              <c:f>tblQuantity!$J$1</c:f>
              <c:strCache>
                <c:ptCount val="1"/>
                <c:pt idx="0">
                  <c:v>Total Pigs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tblQuantity!$J$2:$J$233</c:f>
              <c:numCache>
                <c:formatCode>#,##0</c:formatCode>
                <c:ptCount val="232"/>
                <c:pt idx="0">
                  <c:v>418125</c:v>
                </c:pt>
                <c:pt idx="1">
                  <c:v>398241</c:v>
                </c:pt>
                <c:pt idx="2">
                  <c:v>479385</c:v>
                </c:pt>
                <c:pt idx="3">
                  <c:v>423590</c:v>
                </c:pt>
                <c:pt idx="4">
                  <c:v>419483</c:v>
                </c:pt>
                <c:pt idx="5">
                  <c:v>470475</c:v>
                </c:pt>
                <c:pt idx="6">
                  <c:v>425049</c:v>
                </c:pt>
                <c:pt idx="7">
                  <c:v>516957</c:v>
                </c:pt>
                <c:pt idx="8">
                  <c:v>424362</c:v>
                </c:pt>
                <c:pt idx="9">
                  <c:v>467027</c:v>
                </c:pt>
                <c:pt idx="10">
                  <c:v>477672</c:v>
                </c:pt>
                <c:pt idx="11">
                  <c:v>481384</c:v>
                </c:pt>
                <c:pt idx="12">
                  <c:v>488415</c:v>
                </c:pt>
                <c:pt idx="13">
                  <c:v>429004</c:v>
                </c:pt>
                <c:pt idx="14">
                  <c:v>493527</c:v>
                </c:pt>
                <c:pt idx="15">
                  <c:v>493166</c:v>
                </c:pt>
                <c:pt idx="16">
                  <c:v>547913</c:v>
                </c:pt>
                <c:pt idx="17">
                  <c:v>485456</c:v>
                </c:pt>
                <c:pt idx="18">
                  <c:v>506548</c:v>
                </c:pt>
                <c:pt idx="19">
                  <c:v>552751</c:v>
                </c:pt>
                <c:pt idx="20">
                  <c:v>487042</c:v>
                </c:pt>
                <c:pt idx="21">
                  <c:v>548203</c:v>
                </c:pt>
                <c:pt idx="22">
                  <c:v>567777</c:v>
                </c:pt>
                <c:pt idx="23">
                  <c:v>546663</c:v>
                </c:pt>
                <c:pt idx="24">
                  <c:v>648905</c:v>
                </c:pt>
                <c:pt idx="25">
                  <c:v>563355</c:v>
                </c:pt>
                <c:pt idx="26">
                  <c:v>537133</c:v>
                </c:pt>
                <c:pt idx="27">
                  <c:v>426995</c:v>
                </c:pt>
                <c:pt idx="28">
                  <c:v>474004</c:v>
                </c:pt>
                <c:pt idx="29">
                  <c:v>358076</c:v>
                </c:pt>
                <c:pt idx="30">
                  <c:v>444266</c:v>
                </c:pt>
                <c:pt idx="31">
                  <c:v>436802</c:v>
                </c:pt>
                <c:pt idx="32">
                  <c:v>438284</c:v>
                </c:pt>
                <c:pt idx="33">
                  <c:v>416749</c:v>
                </c:pt>
                <c:pt idx="34">
                  <c:v>379462</c:v>
                </c:pt>
                <c:pt idx="35">
                  <c:v>376866</c:v>
                </c:pt>
                <c:pt idx="36">
                  <c:v>366158</c:v>
                </c:pt>
                <c:pt idx="37">
                  <c:v>331523</c:v>
                </c:pt>
                <c:pt idx="38">
                  <c:v>361966</c:v>
                </c:pt>
                <c:pt idx="39">
                  <c:v>358331</c:v>
                </c:pt>
                <c:pt idx="40">
                  <c:v>307967</c:v>
                </c:pt>
                <c:pt idx="41">
                  <c:v>318657</c:v>
                </c:pt>
                <c:pt idx="42">
                  <c:v>362148</c:v>
                </c:pt>
                <c:pt idx="43">
                  <c:v>286277</c:v>
                </c:pt>
                <c:pt idx="44">
                  <c:v>325623</c:v>
                </c:pt>
                <c:pt idx="45">
                  <c:v>345220</c:v>
                </c:pt>
                <c:pt idx="46">
                  <c:v>296687</c:v>
                </c:pt>
                <c:pt idx="47">
                  <c:v>299730</c:v>
                </c:pt>
                <c:pt idx="48">
                  <c:v>319511</c:v>
                </c:pt>
                <c:pt idx="49">
                  <c:v>292984</c:v>
                </c:pt>
                <c:pt idx="50">
                  <c:v>286606</c:v>
                </c:pt>
                <c:pt idx="51">
                  <c:v>292933</c:v>
                </c:pt>
                <c:pt idx="52">
                  <c:v>262817</c:v>
                </c:pt>
                <c:pt idx="53">
                  <c:v>281385</c:v>
                </c:pt>
                <c:pt idx="54">
                  <c:v>300113</c:v>
                </c:pt>
                <c:pt idx="55">
                  <c:v>284038</c:v>
                </c:pt>
                <c:pt idx="56">
                  <c:v>306545</c:v>
                </c:pt>
                <c:pt idx="57">
                  <c:v>289890</c:v>
                </c:pt>
                <c:pt idx="58">
                  <c:v>276719</c:v>
                </c:pt>
                <c:pt idx="59">
                  <c:v>300655</c:v>
                </c:pt>
                <c:pt idx="60">
                  <c:v>275965</c:v>
                </c:pt>
                <c:pt idx="61">
                  <c:v>267211</c:v>
                </c:pt>
                <c:pt idx="62">
                  <c:v>313068</c:v>
                </c:pt>
                <c:pt idx="63">
                  <c:v>268083</c:v>
                </c:pt>
                <c:pt idx="64">
                  <c:v>294912</c:v>
                </c:pt>
                <c:pt idx="65">
                  <c:v>335298</c:v>
                </c:pt>
                <c:pt idx="66">
                  <c:v>284913</c:v>
                </c:pt>
                <c:pt idx="67">
                  <c:v>294139</c:v>
                </c:pt>
                <c:pt idx="68">
                  <c:v>310078</c:v>
                </c:pt>
                <c:pt idx="69">
                  <c:v>320678</c:v>
                </c:pt>
                <c:pt idx="70">
                  <c:v>310028</c:v>
                </c:pt>
                <c:pt idx="71">
                  <c:v>315144</c:v>
                </c:pt>
                <c:pt idx="72">
                  <c:v>292861</c:v>
                </c:pt>
                <c:pt idx="73">
                  <c:v>295252</c:v>
                </c:pt>
                <c:pt idx="74">
                  <c:v>322354</c:v>
                </c:pt>
                <c:pt idx="75">
                  <c:v>303817</c:v>
                </c:pt>
                <c:pt idx="76">
                  <c:v>326414</c:v>
                </c:pt>
                <c:pt idx="77">
                  <c:v>321514</c:v>
                </c:pt>
                <c:pt idx="78">
                  <c:v>309694</c:v>
                </c:pt>
                <c:pt idx="79">
                  <c:v>315036</c:v>
                </c:pt>
                <c:pt idx="80">
                  <c:v>276611</c:v>
                </c:pt>
                <c:pt idx="81">
                  <c:v>312803</c:v>
                </c:pt>
                <c:pt idx="82">
                  <c:v>284237</c:v>
                </c:pt>
                <c:pt idx="83">
                  <c:v>249171</c:v>
                </c:pt>
                <c:pt idx="84">
                  <c:v>312092</c:v>
                </c:pt>
                <c:pt idx="85">
                  <c:v>261386</c:v>
                </c:pt>
                <c:pt idx="86">
                  <c:v>260051</c:v>
                </c:pt>
                <c:pt idx="87">
                  <c:v>261398</c:v>
                </c:pt>
                <c:pt idx="88">
                  <c:v>275385</c:v>
                </c:pt>
                <c:pt idx="89">
                  <c:v>252602</c:v>
                </c:pt>
                <c:pt idx="90">
                  <c:v>235236</c:v>
                </c:pt>
                <c:pt idx="91">
                  <c:v>225555</c:v>
                </c:pt>
                <c:pt idx="92">
                  <c:v>180798</c:v>
                </c:pt>
                <c:pt idx="93">
                  <c:v>143095</c:v>
                </c:pt>
                <c:pt idx="94">
                  <c:v>213950</c:v>
                </c:pt>
                <c:pt idx="95">
                  <c:v>239849</c:v>
                </c:pt>
                <c:pt idx="96">
                  <c:v>258178</c:v>
                </c:pt>
                <c:pt idx="97">
                  <c:v>221673</c:v>
                </c:pt>
                <c:pt idx="98">
                  <c:v>247470</c:v>
                </c:pt>
                <c:pt idx="99">
                  <c:v>258806</c:v>
                </c:pt>
                <c:pt idx="100">
                  <c:v>235242</c:v>
                </c:pt>
                <c:pt idx="101">
                  <c:v>240946</c:v>
                </c:pt>
                <c:pt idx="102">
                  <c:v>257317</c:v>
                </c:pt>
                <c:pt idx="103">
                  <c:v>228836</c:v>
                </c:pt>
                <c:pt idx="104">
                  <c:v>234864</c:v>
                </c:pt>
                <c:pt idx="105">
                  <c:v>278023</c:v>
                </c:pt>
                <c:pt idx="106">
                  <c:v>211244</c:v>
                </c:pt>
                <c:pt idx="107">
                  <c:v>244741</c:v>
                </c:pt>
                <c:pt idx="108">
                  <c:v>271992</c:v>
                </c:pt>
                <c:pt idx="109">
                  <c:v>242358</c:v>
                </c:pt>
                <c:pt idx="110">
                  <c:v>262757</c:v>
                </c:pt>
                <c:pt idx="111">
                  <c:v>266133</c:v>
                </c:pt>
                <c:pt idx="112">
                  <c:v>258543</c:v>
                </c:pt>
                <c:pt idx="113">
                  <c:v>391069</c:v>
                </c:pt>
                <c:pt idx="114">
                  <c:v>287538</c:v>
                </c:pt>
                <c:pt idx="115">
                  <c:v>257177</c:v>
                </c:pt>
                <c:pt idx="116">
                  <c:v>255494</c:v>
                </c:pt>
                <c:pt idx="117">
                  <c:v>283456</c:v>
                </c:pt>
                <c:pt idx="118">
                  <c:v>246285</c:v>
                </c:pt>
                <c:pt idx="119">
                  <c:v>269150</c:v>
                </c:pt>
                <c:pt idx="120">
                  <c:v>252600</c:v>
                </c:pt>
                <c:pt idx="121">
                  <c:v>244724</c:v>
                </c:pt>
                <c:pt idx="122">
                  <c:v>290593</c:v>
                </c:pt>
                <c:pt idx="123">
                  <c:v>233377</c:v>
                </c:pt>
                <c:pt idx="124">
                  <c:v>260516</c:v>
                </c:pt>
                <c:pt idx="125">
                  <c:v>291345</c:v>
                </c:pt>
                <c:pt idx="126">
                  <c:v>236995</c:v>
                </c:pt>
                <c:pt idx="127">
                  <c:v>276730</c:v>
                </c:pt>
                <c:pt idx="128">
                  <c:v>269085</c:v>
                </c:pt>
                <c:pt idx="129">
                  <c:v>260032</c:v>
                </c:pt>
                <c:pt idx="130">
                  <c:v>268359</c:v>
                </c:pt>
                <c:pt idx="131">
                  <c:v>274481</c:v>
                </c:pt>
                <c:pt idx="132">
                  <c:v>256249</c:v>
                </c:pt>
                <c:pt idx="133">
                  <c:v>259986</c:v>
                </c:pt>
                <c:pt idx="134">
                  <c:v>288378</c:v>
                </c:pt>
                <c:pt idx="135">
                  <c:v>260755</c:v>
                </c:pt>
                <c:pt idx="136">
                  <c:v>289081</c:v>
                </c:pt>
                <c:pt idx="137">
                  <c:v>290465</c:v>
                </c:pt>
                <c:pt idx="138">
                  <c:v>229199</c:v>
                </c:pt>
                <c:pt idx="139">
                  <c:v>261349</c:v>
                </c:pt>
                <c:pt idx="140">
                  <c:v>234207</c:v>
                </c:pt>
                <c:pt idx="141">
                  <c:v>275206</c:v>
                </c:pt>
                <c:pt idx="142">
                  <c:v>289000</c:v>
                </c:pt>
                <c:pt idx="143">
                  <c:v>239785</c:v>
                </c:pt>
                <c:pt idx="144">
                  <c:v>263117</c:v>
                </c:pt>
                <c:pt idx="145">
                  <c:v>243668</c:v>
                </c:pt>
                <c:pt idx="146">
                  <c:v>272664</c:v>
                </c:pt>
                <c:pt idx="147">
                  <c:v>257261</c:v>
                </c:pt>
                <c:pt idx="148">
                  <c:v>292405</c:v>
                </c:pt>
                <c:pt idx="149">
                  <c:v>251691</c:v>
                </c:pt>
                <c:pt idx="150">
                  <c:v>253846</c:v>
                </c:pt>
                <c:pt idx="151">
                  <c:v>279409</c:v>
                </c:pt>
                <c:pt idx="152">
                  <c:v>218789</c:v>
                </c:pt>
                <c:pt idx="153">
                  <c:v>243602</c:v>
                </c:pt>
                <c:pt idx="154">
                  <c:v>263765</c:v>
                </c:pt>
                <c:pt idx="155">
                  <c:v>220702</c:v>
                </c:pt>
                <c:pt idx="156">
                  <c:v>278869</c:v>
                </c:pt>
                <c:pt idx="157">
                  <c:v>242926</c:v>
                </c:pt>
                <c:pt idx="158">
                  <c:v>246525</c:v>
                </c:pt>
                <c:pt idx="159">
                  <c:v>258537</c:v>
                </c:pt>
                <c:pt idx="160">
                  <c:v>282795</c:v>
                </c:pt>
                <c:pt idx="161">
                  <c:v>208107</c:v>
                </c:pt>
                <c:pt idx="162">
                  <c:v>213253</c:v>
                </c:pt>
                <c:pt idx="163">
                  <c:v>242954</c:v>
                </c:pt>
                <c:pt idx="164">
                  <c:v>243221</c:v>
                </c:pt>
                <c:pt idx="165">
                  <c:v>274209</c:v>
                </c:pt>
                <c:pt idx="166">
                  <c:v>253652</c:v>
                </c:pt>
                <c:pt idx="167">
                  <c:v>249807</c:v>
                </c:pt>
                <c:pt idx="168">
                  <c:v>297453</c:v>
                </c:pt>
                <c:pt idx="169">
                  <c:v>249180</c:v>
                </c:pt>
                <c:pt idx="170">
                  <c:v>269863</c:v>
                </c:pt>
                <c:pt idx="171">
                  <c:v>272230</c:v>
                </c:pt>
                <c:pt idx="172">
                  <c:v>233442</c:v>
                </c:pt>
                <c:pt idx="173">
                  <c:v>225652</c:v>
                </c:pt>
                <c:pt idx="174">
                  <c:v>265208</c:v>
                </c:pt>
                <c:pt idx="175">
                  <c:v>270439</c:v>
                </c:pt>
                <c:pt idx="176">
                  <c:v>276043</c:v>
                </c:pt>
                <c:pt idx="177">
                  <c:v>290457</c:v>
                </c:pt>
                <c:pt idx="178">
                  <c:v>277469</c:v>
                </c:pt>
                <c:pt idx="179">
                  <c:v>306333</c:v>
                </c:pt>
                <c:pt idx="180">
                  <c:v>261192</c:v>
                </c:pt>
                <c:pt idx="181">
                  <c:v>261548</c:v>
                </c:pt>
                <c:pt idx="182">
                  <c:v>298872</c:v>
                </c:pt>
                <c:pt idx="183">
                  <c:v>299175</c:v>
                </c:pt>
                <c:pt idx="184">
                  <c:v>267867</c:v>
                </c:pt>
                <c:pt idx="185">
                  <c:v>286754</c:v>
                </c:pt>
                <c:pt idx="186" formatCode="General">
                  <c:v>291249</c:v>
                </c:pt>
                <c:pt idx="187" formatCode="General">
                  <c:v>271922</c:v>
                </c:pt>
                <c:pt idx="188">
                  <c:v>309415</c:v>
                </c:pt>
                <c:pt idx="189" formatCode="General">
                  <c:v>272159</c:v>
                </c:pt>
                <c:pt idx="190" formatCode="General">
                  <c:v>269444</c:v>
                </c:pt>
                <c:pt idx="191" formatCode="General">
                  <c:v>296295</c:v>
                </c:pt>
                <c:pt idx="192">
                  <c:v>241640</c:v>
                </c:pt>
                <c:pt idx="193" formatCode="General">
                  <c:v>218216</c:v>
                </c:pt>
                <c:pt idx="194" formatCode="General">
                  <c:v>300695</c:v>
                </c:pt>
                <c:pt idx="195" formatCode="General">
                  <c:v>256998</c:v>
                </c:pt>
                <c:pt idx="196" formatCode="General">
                  <c:v>256695</c:v>
                </c:pt>
                <c:pt idx="197" formatCode="General">
                  <c:v>285647</c:v>
                </c:pt>
                <c:pt idx="198" formatCode="General">
                  <c:v>236455</c:v>
                </c:pt>
                <c:pt idx="199" formatCode="General">
                  <c:v>264334</c:v>
                </c:pt>
                <c:pt idx="200" formatCode="General">
                  <c:v>274789</c:v>
                </c:pt>
                <c:pt idx="201" formatCode="General">
                  <c:v>240816</c:v>
                </c:pt>
                <c:pt idx="202" formatCode="General">
                  <c:v>267491</c:v>
                </c:pt>
                <c:pt idx="203" formatCode="General">
                  <c:v>252756</c:v>
                </c:pt>
                <c:pt idx="204" formatCode="General">
                  <c:v>256098</c:v>
                </c:pt>
                <c:pt idx="205" formatCode="General">
                  <c:v>234338</c:v>
                </c:pt>
                <c:pt idx="206" formatCode="General">
                  <c:v>299661</c:v>
                </c:pt>
                <c:pt idx="207" formatCode="General">
                  <c:v>244029</c:v>
                </c:pt>
                <c:pt idx="208" formatCode="General">
                  <c:v>272712</c:v>
                </c:pt>
                <c:pt idx="209" formatCode="General">
                  <c:v>287154</c:v>
                </c:pt>
                <c:pt idx="210" formatCode="General">
                  <c:v>273593</c:v>
                </c:pt>
                <c:pt idx="211" formatCode="General">
                  <c:v>304344</c:v>
                </c:pt>
                <c:pt idx="212" formatCode="General">
                  <c:v>254118</c:v>
                </c:pt>
                <c:pt idx="213" formatCode="General">
                  <c:v>274032</c:v>
                </c:pt>
                <c:pt idx="214" formatCode="General">
                  <c:v>292082</c:v>
                </c:pt>
                <c:pt idx="215" formatCode="General">
                  <c:v>237695</c:v>
                </c:pt>
                <c:pt idx="216" formatCode="General">
                  <c:v>277838</c:v>
                </c:pt>
                <c:pt idx="217" formatCode="General">
                  <c:v>286540</c:v>
                </c:pt>
                <c:pt idx="218" formatCode="General">
                  <c:v>247097</c:v>
                </c:pt>
                <c:pt idx="219" formatCode="General">
                  <c:v>257831</c:v>
                </c:pt>
                <c:pt idx="220" formatCode="General">
                  <c:v>292360</c:v>
                </c:pt>
                <c:pt idx="221" formatCode="General">
                  <c:v>237064</c:v>
                </c:pt>
                <c:pt idx="222" formatCode="General">
                  <c:v>255098</c:v>
                </c:pt>
                <c:pt idx="223" formatCode="General">
                  <c:v>271847</c:v>
                </c:pt>
                <c:pt idx="224" formatCode="General">
                  <c:v>241893</c:v>
                </c:pt>
                <c:pt idx="225" formatCode="General">
                  <c:v>274415</c:v>
                </c:pt>
                <c:pt idx="226" formatCode="General">
                  <c:v>237896</c:v>
                </c:pt>
                <c:pt idx="227" formatCode="General">
                  <c:v>270495</c:v>
                </c:pt>
                <c:pt idx="228" formatCode="General">
                  <c:v>285167</c:v>
                </c:pt>
                <c:pt idx="229" formatCode="General">
                  <c:v>256535</c:v>
                </c:pt>
                <c:pt idx="230" formatCode="General">
                  <c:v>256746</c:v>
                </c:pt>
                <c:pt idx="231" formatCode="General">
                  <c:v>245328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02-4E8B-BF93-A628EFB38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6.6539292882507274E-3"/>
              <c:y val="0.94484933126558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BISON</a:t>
            </a:r>
          </a:p>
          <a:p>
            <a:pPr>
              <a:defRPr/>
            </a:pPr>
            <a:r>
              <a:rPr lang="en-CA"/>
              <a:t>MONTHLY QUANTITY EXPORTS TO WORLD (</a:t>
            </a:r>
            <a:r>
              <a:rPr lang="en-CA" baseline="0"/>
              <a:t>2006 -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CA" baseline="0"/>
              <a:t>)</a:t>
            </a:r>
            <a:endParaRPr lang="en-CA"/>
          </a:p>
        </c:rich>
      </c:tx>
      <c:layout>
        <c:manualLayout>
          <c:xMode val="edge"/>
          <c:yMode val="edge"/>
          <c:x val="0.34056372549019609"/>
          <c:y val="2.176278563656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tblQuantity!$M$1</c:f>
              <c:strCache>
                <c:ptCount val="1"/>
                <c:pt idx="0">
                  <c:v>Total Bison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tblQuantity!$A$2:$A$233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tblQuantity!$M$2:$M$233</c:f>
              <c:numCache>
                <c:formatCode>#,##0</c:formatCode>
                <c:ptCount val="232"/>
                <c:pt idx="0">
                  <c:v>107</c:v>
                </c:pt>
                <c:pt idx="1">
                  <c:v>100</c:v>
                </c:pt>
                <c:pt idx="2">
                  <c:v>332</c:v>
                </c:pt>
                <c:pt idx="3">
                  <c:v>0</c:v>
                </c:pt>
                <c:pt idx="4">
                  <c:v>93</c:v>
                </c:pt>
                <c:pt idx="5">
                  <c:v>301</c:v>
                </c:pt>
                <c:pt idx="6">
                  <c:v>165</c:v>
                </c:pt>
                <c:pt idx="7">
                  <c:v>106</c:v>
                </c:pt>
                <c:pt idx="8">
                  <c:v>215</c:v>
                </c:pt>
                <c:pt idx="9">
                  <c:v>175</c:v>
                </c:pt>
                <c:pt idx="10">
                  <c:v>104</c:v>
                </c:pt>
                <c:pt idx="11">
                  <c:v>115</c:v>
                </c:pt>
                <c:pt idx="12">
                  <c:v>201</c:v>
                </c:pt>
                <c:pt idx="13">
                  <c:v>208</c:v>
                </c:pt>
                <c:pt idx="14">
                  <c:v>235</c:v>
                </c:pt>
                <c:pt idx="15">
                  <c:v>299</c:v>
                </c:pt>
                <c:pt idx="16">
                  <c:v>281</c:v>
                </c:pt>
                <c:pt idx="17">
                  <c:v>219</c:v>
                </c:pt>
                <c:pt idx="18">
                  <c:v>158</c:v>
                </c:pt>
                <c:pt idx="19">
                  <c:v>229</c:v>
                </c:pt>
                <c:pt idx="20">
                  <c:v>80</c:v>
                </c:pt>
                <c:pt idx="21">
                  <c:v>311</c:v>
                </c:pt>
                <c:pt idx="22">
                  <c:v>203</c:v>
                </c:pt>
                <c:pt idx="23">
                  <c:v>487</c:v>
                </c:pt>
                <c:pt idx="24">
                  <c:v>397</c:v>
                </c:pt>
                <c:pt idx="25">
                  <c:v>908</c:v>
                </c:pt>
                <c:pt idx="26">
                  <c:v>813</c:v>
                </c:pt>
                <c:pt idx="27">
                  <c:v>308</c:v>
                </c:pt>
                <c:pt idx="28">
                  <c:v>157</c:v>
                </c:pt>
                <c:pt idx="29">
                  <c:v>225</c:v>
                </c:pt>
                <c:pt idx="30">
                  <c:v>162</c:v>
                </c:pt>
                <c:pt idx="31">
                  <c:v>222</c:v>
                </c:pt>
                <c:pt idx="32">
                  <c:v>497</c:v>
                </c:pt>
                <c:pt idx="33">
                  <c:v>264</c:v>
                </c:pt>
                <c:pt idx="34">
                  <c:v>198</c:v>
                </c:pt>
                <c:pt idx="35">
                  <c:v>513</c:v>
                </c:pt>
                <c:pt idx="36">
                  <c:v>251</c:v>
                </c:pt>
                <c:pt idx="37">
                  <c:v>743</c:v>
                </c:pt>
                <c:pt idx="38">
                  <c:v>276</c:v>
                </c:pt>
                <c:pt idx="39">
                  <c:v>346</c:v>
                </c:pt>
                <c:pt idx="40">
                  <c:v>330</c:v>
                </c:pt>
                <c:pt idx="41">
                  <c:v>571</c:v>
                </c:pt>
                <c:pt idx="42">
                  <c:v>158</c:v>
                </c:pt>
                <c:pt idx="43">
                  <c:v>387</c:v>
                </c:pt>
                <c:pt idx="44">
                  <c:v>649</c:v>
                </c:pt>
                <c:pt idx="45">
                  <c:v>229</c:v>
                </c:pt>
                <c:pt idx="46">
                  <c:v>276</c:v>
                </c:pt>
                <c:pt idx="47">
                  <c:v>87</c:v>
                </c:pt>
                <c:pt idx="48">
                  <c:v>436</c:v>
                </c:pt>
                <c:pt idx="49">
                  <c:v>419</c:v>
                </c:pt>
                <c:pt idx="50">
                  <c:v>254</c:v>
                </c:pt>
                <c:pt idx="51">
                  <c:v>347</c:v>
                </c:pt>
                <c:pt idx="52">
                  <c:v>236</c:v>
                </c:pt>
                <c:pt idx="53">
                  <c:v>432</c:v>
                </c:pt>
                <c:pt idx="54">
                  <c:v>197</c:v>
                </c:pt>
                <c:pt idx="55">
                  <c:v>472</c:v>
                </c:pt>
                <c:pt idx="56">
                  <c:v>201</c:v>
                </c:pt>
                <c:pt idx="57">
                  <c:v>164</c:v>
                </c:pt>
                <c:pt idx="58">
                  <c:v>509</c:v>
                </c:pt>
                <c:pt idx="59">
                  <c:v>205</c:v>
                </c:pt>
                <c:pt idx="60">
                  <c:v>228</c:v>
                </c:pt>
                <c:pt idx="61">
                  <c:v>548</c:v>
                </c:pt>
                <c:pt idx="62">
                  <c:v>484</c:v>
                </c:pt>
                <c:pt idx="63">
                  <c:v>133</c:v>
                </c:pt>
                <c:pt idx="64">
                  <c:v>53</c:v>
                </c:pt>
                <c:pt idx="65">
                  <c:v>217</c:v>
                </c:pt>
                <c:pt idx="66">
                  <c:v>379</c:v>
                </c:pt>
                <c:pt idx="67">
                  <c:v>229</c:v>
                </c:pt>
                <c:pt idx="68">
                  <c:v>178</c:v>
                </c:pt>
                <c:pt idx="69">
                  <c:v>289</c:v>
                </c:pt>
                <c:pt idx="70">
                  <c:v>137</c:v>
                </c:pt>
                <c:pt idx="71">
                  <c:v>197</c:v>
                </c:pt>
                <c:pt idx="72">
                  <c:v>464</c:v>
                </c:pt>
                <c:pt idx="73">
                  <c:v>198</c:v>
                </c:pt>
                <c:pt idx="74">
                  <c:v>530</c:v>
                </c:pt>
                <c:pt idx="75">
                  <c:v>88</c:v>
                </c:pt>
                <c:pt idx="76">
                  <c:v>262</c:v>
                </c:pt>
                <c:pt idx="77">
                  <c:v>500</c:v>
                </c:pt>
                <c:pt idx="78">
                  <c:v>326</c:v>
                </c:pt>
                <c:pt idx="79">
                  <c:v>546</c:v>
                </c:pt>
                <c:pt idx="80">
                  <c:v>212</c:v>
                </c:pt>
                <c:pt idx="81">
                  <c:v>283</c:v>
                </c:pt>
                <c:pt idx="82">
                  <c:v>135</c:v>
                </c:pt>
                <c:pt idx="83">
                  <c:v>288</c:v>
                </c:pt>
                <c:pt idx="84">
                  <c:v>590</c:v>
                </c:pt>
                <c:pt idx="85">
                  <c:v>539</c:v>
                </c:pt>
                <c:pt idx="86">
                  <c:v>137</c:v>
                </c:pt>
                <c:pt idx="87">
                  <c:v>334</c:v>
                </c:pt>
                <c:pt idx="88">
                  <c:v>206</c:v>
                </c:pt>
                <c:pt idx="89">
                  <c:v>228</c:v>
                </c:pt>
                <c:pt idx="90">
                  <c:v>134</c:v>
                </c:pt>
                <c:pt idx="91">
                  <c:v>233</c:v>
                </c:pt>
                <c:pt idx="92">
                  <c:v>370</c:v>
                </c:pt>
                <c:pt idx="93">
                  <c:v>58</c:v>
                </c:pt>
                <c:pt idx="94">
                  <c:v>277</c:v>
                </c:pt>
                <c:pt idx="95">
                  <c:v>101</c:v>
                </c:pt>
                <c:pt idx="96">
                  <c:v>118</c:v>
                </c:pt>
                <c:pt idx="97">
                  <c:v>0</c:v>
                </c:pt>
                <c:pt idx="98">
                  <c:v>279</c:v>
                </c:pt>
                <c:pt idx="99">
                  <c:v>462</c:v>
                </c:pt>
                <c:pt idx="100">
                  <c:v>367</c:v>
                </c:pt>
                <c:pt idx="101">
                  <c:v>338</c:v>
                </c:pt>
                <c:pt idx="102">
                  <c:v>438</c:v>
                </c:pt>
                <c:pt idx="103">
                  <c:v>269</c:v>
                </c:pt>
                <c:pt idx="104">
                  <c:v>102</c:v>
                </c:pt>
                <c:pt idx="105">
                  <c:v>241</c:v>
                </c:pt>
                <c:pt idx="106">
                  <c:v>45</c:v>
                </c:pt>
                <c:pt idx="107">
                  <c:v>366</c:v>
                </c:pt>
                <c:pt idx="108">
                  <c:v>222</c:v>
                </c:pt>
                <c:pt idx="109">
                  <c:v>397</c:v>
                </c:pt>
                <c:pt idx="110">
                  <c:v>549</c:v>
                </c:pt>
                <c:pt idx="111">
                  <c:v>581</c:v>
                </c:pt>
                <c:pt idx="112">
                  <c:v>298</c:v>
                </c:pt>
                <c:pt idx="113">
                  <c:v>619</c:v>
                </c:pt>
                <c:pt idx="114">
                  <c:v>530</c:v>
                </c:pt>
                <c:pt idx="115">
                  <c:v>283</c:v>
                </c:pt>
                <c:pt idx="116">
                  <c:v>375</c:v>
                </c:pt>
                <c:pt idx="117">
                  <c:v>273</c:v>
                </c:pt>
                <c:pt idx="118">
                  <c:v>148</c:v>
                </c:pt>
                <c:pt idx="119">
                  <c:v>317</c:v>
                </c:pt>
                <c:pt idx="120">
                  <c:v>297</c:v>
                </c:pt>
                <c:pt idx="121">
                  <c:v>143</c:v>
                </c:pt>
                <c:pt idx="122">
                  <c:v>950</c:v>
                </c:pt>
                <c:pt idx="123">
                  <c:v>427</c:v>
                </c:pt>
                <c:pt idx="124">
                  <c:v>663</c:v>
                </c:pt>
                <c:pt idx="125">
                  <c:v>349</c:v>
                </c:pt>
                <c:pt idx="126">
                  <c:v>369</c:v>
                </c:pt>
                <c:pt idx="127">
                  <c:v>0</c:v>
                </c:pt>
                <c:pt idx="128">
                  <c:v>0</c:v>
                </c:pt>
                <c:pt idx="129">
                  <c:v>355</c:v>
                </c:pt>
                <c:pt idx="130">
                  <c:v>70</c:v>
                </c:pt>
                <c:pt idx="131">
                  <c:v>143</c:v>
                </c:pt>
                <c:pt idx="132">
                  <c:v>184</c:v>
                </c:pt>
                <c:pt idx="133">
                  <c:v>96</c:v>
                </c:pt>
                <c:pt idx="134">
                  <c:v>148</c:v>
                </c:pt>
                <c:pt idx="135">
                  <c:v>91</c:v>
                </c:pt>
                <c:pt idx="136">
                  <c:v>229</c:v>
                </c:pt>
                <c:pt idx="137">
                  <c:v>121</c:v>
                </c:pt>
                <c:pt idx="138">
                  <c:v>45</c:v>
                </c:pt>
                <c:pt idx="139">
                  <c:v>193</c:v>
                </c:pt>
                <c:pt idx="140">
                  <c:v>44</c:v>
                </c:pt>
                <c:pt idx="141">
                  <c:v>151</c:v>
                </c:pt>
                <c:pt idx="142">
                  <c:v>151</c:v>
                </c:pt>
                <c:pt idx="143">
                  <c:v>89</c:v>
                </c:pt>
                <c:pt idx="144">
                  <c:v>144</c:v>
                </c:pt>
                <c:pt idx="145">
                  <c:v>151</c:v>
                </c:pt>
                <c:pt idx="146">
                  <c:v>277</c:v>
                </c:pt>
                <c:pt idx="147">
                  <c:v>179</c:v>
                </c:pt>
                <c:pt idx="148">
                  <c:v>47</c:v>
                </c:pt>
                <c:pt idx="149">
                  <c:v>91</c:v>
                </c:pt>
                <c:pt idx="150">
                  <c:v>139</c:v>
                </c:pt>
                <c:pt idx="151">
                  <c:v>92</c:v>
                </c:pt>
                <c:pt idx="152">
                  <c:v>184</c:v>
                </c:pt>
                <c:pt idx="153">
                  <c:v>185</c:v>
                </c:pt>
                <c:pt idx="154">
                  <c:v>144</c:v>
                </c:pt>
                <c:pt idx="155">
                  <c:v>245</c:v>
                </c:pt>
                <c:pt idx="156">
                  <c:v>94</c:v>
                </c:pt>
                <c:pt idx="157">
                  <c:v>90</c:v>
                </c:pt>
                <c:pt idx="158">
                  <c:v>159</c:v>
                </c:pt>
                <c:pt idx="159">
                  <c:v>189</c:v>
                </c:pt>
                <c:pt idx="160">
                  <c:v>284</c:v>
                </c:pt>
                <c:pt idx="161">
                  <c:v>143</c:v>
                </c:pt>
                <c:pt idx="162">
                  <c:v>89</c:v>
                </c:pt>
                <c:pt idx="163">
                  <c:v>46</c:v>
                </c:pt>
                <c:pt idx="164">
                  <c:v>197</c:v>
                </c:pt>
                <c:pt idx="165">
                  <c:v>225</c:v>
                </c:pt>
                <c:pt idx="166">
                  <c:v>99</c:v>
                </c:pt>
                <c:pt idx="167">
                  <c:v>198</c:v>
                </c:pt>
                <c:pt idx="168">
                  <c:v>242</c:v>
                </c:pt>
                <c:pt idx="169">
                  <c:v>304</c:v>
                </c:pt>
                <c:pt idx="170">
                  <c:v>197</c:v>
                </c:pt>
                <c:pt idx="171">
                  <c:v>277</c:v>
                </c:pt>
                <c:pt idx="172">
                  <c:v>197</c:v>
                </c:pt>
                <c:pt idx="173">
                  <c:v>182</c:v>
                </c:pt>
                <c:pt idx="174">
                  <c:v>282</c:v>
                </c:pt>
                <c:pt idx="175">
                  <c:v>197</c:v>
                </c:pt>
                <c:pt idx="176">
                  <c:v>266</c:v>
                </c:pt>
                <c:pt idx="177">
                  <c:v>253</c:v>
                </c:pt>
                <c:pt idx="178">
                  <c:v>368</c:v>
                </c:pt>
                <c:pt idx="179">
                  <c:v>428</c:v>
                </c:pt>
                <c:pt idx="180">
                  <c:v>284</c:v>
                </c:pt>
                <c:pt idx="181">
                  <c:v>200</c:v>
                </c:pt>
                <c:pt idx="182">
                  <c:v>292</c:v>
                </c:pt>
                <c:pt idx="183">
                  <c:v>223</c:v>
                </c:pt>
                <c:pt idx="184">
                  <c:v>276</c:v>
                </c:pt>
                <c:pt idx="185">
                  <c:v>288</c:v>
                </c:pt>
                <c:pt idx="186" formatCode="General">
                  <c:v>142</c:v>
                </c:pt>
                <c:pt idx="187" formatCode="General">
                  <c:v>286</c:v>
                </c:pt>
                <c:pt idx="188">
                  <c:v>176</c:v>
                </c:pt>
                <c:pt idx="189" formatCode="General">
                  <c:v>301</c:v>
                </c:pt>
                <c:pt idx="190" formatCode="General">
                  <c:v>232</c:v>
                </c:pt>
                <c:pt idx="191" formatCode="General">
                  <c:v>359</c:v>
                </c:pt>
                <c:pt idx="192">
                  <c:v>337</c:v>
                </c:pt>
                <c:pt idx="193" formatCode="General">
                  <c:v>302</c:v>
                </c:pt>
                <c:pt idx="194" formatCode="General">
                  <c:v>335</c:v>
                </c:pt>
                <c:pt idx="195" formatCode="General">
                  <c:v>191</c:v>
                </c:pt>
                <c:pt idx="196" formatCode="General">
                  <c:v>286</c:v>
                </c:pt>
                <c:pt idx="197" formatCode="General">
                  <c:v>189</c:v>
                </c:pt>
                <c:pt idx="198" formatCode="General">
                  <c:v>357</c:v>
                </c:pt>
                <c:pt idx="199" formatCode="General">
                  <c:v>601</c:v>
                </c:pt>
                <c:pt idx="200" formatCode="General">
                  <c:v>234</c:v>
                </c:pt>
                <c:pt idx="201" formatCode="General">
                  <c:v>354</c:v>
                </c:pt>
                <c:pt idx="202" formatCode="General">
                  <c:v>426</c:v>
                </c:pt>
                <c:pt idx="203" formatCode="General">
                  <c:v>309</c:v>
                </c:pt>
                <c:pt idx="204" formatCode="General">
                  <c:v>330</c:v>
                </c:pt>
                <c:pt idx="205" formatCode="General">
                  <c:v>176</c:v>
                </c:pt>
                <c:pt idx="206" formatCode="General">
                  <c:v>356</c:v>
                </c:pt>
                <c:pt idx="207" formatCode="General">
                  <c:v>438</c:v>
                </c:pt>
                <c:pt idx="208" formatCode="General">
                  <c:v>447</c:v>
                </c:pt>
                <c:pt idx="209" formatCode="General">
                  <c:v>238</c:v>
                </c:pt>
                <c:pt idx="210" formatCode="General">
                  <c:v>275</c:v>
                </c:pt>
                <c:pt idx="211" formatCode="General">
                  <c:v>261</c:v>
                </c:pt>
                <c:pt idx="212" formatCode="General">
                  <c:v>266</c:v>
                </c:pt>
                <c:pt idx="213" formatCode="General">
                  <c:v>345</c:v>
                </c:pt>
                <c:pt idx="214" formatCode="General">
                  <c:v>360</c:v>
                </c:pt>
                <c:pt idx="215" formatCode="General">
                  <c:v>249</c:v>
                </c:pt>
                <c:pt idx="216" formatCode="General">
                  <c:v>150</c:v>
                </c:pt>
                <c:pt idx="217" formatCode="General">
                  <c:v>297</c:v>
                </c:pt>
                <c:pt idx="218" formatCode="General">
                  <c:v>424</c:v>
                </c:pt>
                <c:pt idx="219" formatCode="General">
                  <c:v>403</c:v>
                </c:pt>
                <c:pt idx="220" formatCode="General">
                  <c:v>404</c:v>
                </c:pt>
                <c:pt idx="221" formatCode="General">
                  <c:v>235</c:v>
                </c:pt>
                <c:pt idx="222" formatCode="General">
                  <c:v>489</c:v>
                </c:pt>
                <c:pt idx="223" formatCode="General">
                  <c:v>214</c:v>
                </c:pt>
                <c:pt idx="224" formatCode="General">
                  <c:v>282</c:v>
                </c:pt>
                <c:pt idx="225" formatCode="General">
                  <c:v>206</c:v>
                </c:pt>
                <c:pt idx="226" formatCode="General">
                  <c:v>253</c:v>
                </c:pt>
                <c:pt idx="227" formatCode="General">
                  <c:v>93</c:v>
                </c:pt>
                <c:pt idx="228" formatCode="General">
                  <c:v>322</c:v>
                </c:pt>
                <c:pt idx="229" formatCode="General">
                  <c:v>298</c:v>
                </c:pt>
                <c:pt idx="230" formatCode="General">
                  <c:v>191</c:v>
                </c:pt>
                <c:pt idx="231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7-4B9E-97DD-9646E8037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4.7421645823683724E-3"/>
              <c:y val="0.94484933126558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 b="0" i="0" baseline="0">
                <a:effectLst/>
              </a:rPr>
              <a:t>MANITOBA LIVE BISON</a:t>
            </a:r>
          </a:p>
          <a:p>
            <a:pPr>
              <a:defRPr/>
            </a:pPr>
            <a:r>
              <a:rPr lang="en-CA" sz="1400" b="0" i="0" baseline="0">
                <a:effectLst/>
              </a:rPr>
              <a:t> MONTHLY VALUE EXPORTS TO WORLD (2006 - </a:t>
            </a:r>
            <a:r>
              <a:rPr lang="en-CA" sz="1400" b="0" i="0" u="none" strike="noStrike" baseline="0">
                <a:effectLst/>
              </a:rPr>
              <a:t>2025)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tblValue!$M$1</c:f>
              <c:strCache>
                <c:ptCount val="1"/>
                <c:pt idx="0">
                  <c:v>Total Bison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tblValue!$A$2:$A$233</c:f>
              <c:numCache>
                <c:formatCode>mmm\-yy</c:formatCode>
                <c:ptCount val="232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</c:numCache>
            </c:numRef>
          </c:cat>
          <c:val>
            <c:numRef>
              <c:f>tblValue!$M$2:$M$233</c:f>
              <c:numCache>
                <c:formatCode>General</c:formatCode>
                <c:ptCount val="232"/>
                <c:pt idx="0">
                  <c:v>94831</c:v>
                </c:pt>
                <c:pt idx="1">
                  <c:v>39924</c:v>
                </c:pt>
                <c:pt idx="2">
                  <c:v>221638</c:v>
                </c:pt>
                <c:pt idx="3">
                  <c:v>0</c:v>
                </c:pt>
                <c:pt idx="4">
                  <c:v>92421</c:v>
                </c:pt>
                <c:pt idx="5">
                  <c:v>219057</c:v>
                </c:pt>
                <c:pt idx="6">
                  <c:v>110957</c:v>
                </c:pt>
                <c:pt idx="7">
                  <c:v>120486</c:v>
                </c:pt>
                <c:pt idx="8">
                  <c:v>231165</c:v>
                </c:pt>
                <c:pt idx="9">
                  <c:v>181592</c:v>
                </c:pt>
                <c:pt idx="10">
                  <c:v>104701</c:v>
                </c:pt>
                <c:pt idx="11">
                  <c:v>91894</c:v>
                </c:pt>
                <c:pt idx="12">
                  <c:v>189119</c:v>
                </c:pt>
                <c:pt idx="13">
                  <c:v>162426</c:v>
                </c:pt>
                <c:pt idx="14">
                  <c:v>216115</c:v>
                </c:pt>
                <c:pt idx="15">
                  <c:v>209962</c:v>
                </c:pt>
                <c:pt idx="16">
                  <c:v>187979</c:v>
                </c:pt>
                <c:pt idx="17">
                  <c:v>164889</c:v>
                </c:pt>
                <c:pt idx="18">
                  <c:v>158492</c:v>
                </c:pt>
                <c:pt idx="19">
                  <c:v>229251</c:v>
                </c:pt>
                <c:pt idx="20">
                  <c:v>70037</c:v>
                </c:pt>
                <c:pt idx="21">
                  <c:v>253310</c:v>
                </c:pt>
                <c:pt idx="22">
                  <c:v>222501</c:v>
                </c:pt>
                <c:pt idx="23">
                  <c:v>366639</c:v>
                </c:pt>
                <c:pt idx="24">
                  <c:v>298590</c:v>
                </c:pt>
                <c:pt idx="25">
                  <c:v>664293</c:v>
                </c:pt>
                <c:pt idx="26">
                  <c:v>595580</c:v>
                </c:pt>
                <c:pt idx="27">
                  <c:v>290569</c:v>
                </c:pt>
                <c:pt idx="28">
                  <c:v>165602</c:v>
                </c:pt>
                <c:pt idx="29">
                  <c:v>258092</c:v>
                </c:pt>
                <c:pt idx="30">
                  <c:v>213325</c:v>
                </c:pt>
                <c:pt idx="31">
                  <c:v>302841</c:v>
                </c:pt>
                <c:pt idx="32">
                  <c:v>529307</c:v>
                </c:pt>
                <c:pt idx="33">
                  <c:v>260626</c:v>
                </c:pt>
                <c:pt idx="34">
                  <c:v>217450</c:v>
                </c:pt>
                <c:pt idx="35">
                  <c:v>435997</c:v>
                </c:pt>
                <c:pt idx="36">
                  <c:v>293947</c:v>
                </c:pt>
                <c:pt idx="37">
                  <c:v>783238</c:v>
                </c:pt>
                <c:pt idx="38">
                  <c:v>401225</c:v>
                </c:pt>
                <c:pt idx="39">
                  <c:v>473013</c:v>
                </c:pt>
                <c:pt idx="40">
                  <c:v>376289</c:v>
                </c:pt>
                <c:pt idx="41">
                  <c:v>702041</c:v>
                </c:pt>
                <c:pt idx="42">
                  <c:v>214676</c:v>
                </c:pt>
                <c:pt idx="43">
                  <c:v>503890</c:v>
                </c:pt>
                <c:pt idx="44">
                  <c:v>758535</c:v>
                </c:pt>
                <c:pt idx="45">
                  <c:v>263519</c:v>
                </c:pt>
                <c:pt idx="46">
                  <c:v>213775</c:v>
                </c:pt>
                <c:pt idx="47">
                  <c:v>103173</c:v>
                </c:pt>
                <c:pt idx="48">
                  <c:v>400215</c:v>
                </c:pt>
                <c:pt idx="49">
                  <c:v>484084</c:v>
                </c:pt>
                <c:pt idx="50">
                  <c:v>275903</c:v>
                </c:pt>
                <c:pt idx="51">
                  <c:v>377853</c:v>
                </c:pt>
                <c:pt idx="52">
                  <c:v>234758</c:v>
                </c:pt>
                <c:pt idx="53">
                  <c:v>444536</c:v>
                </c:pt>
                <c:pt idx="54">
                  <c:v>268996</c:v>
                </c:pt>
                <c:pt idx="55">
                  <c:v>561166</c:v>
                </c:pt>
                <c:pt idx="56">
                  <c:v>280590</c:v>
                </c:pt>
                <c:pt idx="57">
                  <c:v>250989</c:v>
                </c:pt>
                <c:pt idx="58">
                  <c:v>678321</c:v>
                </c:pt>
                <c:pt idx="59">
                  <c:v>290670</c:v>
                </c:pt>
                <c:pt idx="60">
                  <c:v>272699</c:v>
                </c:pt>
                <c:pt idx="61">
                  <c:v>688240</c:v>
                </c:pt>
                <c:pt idx="62">
                  <c:v>582531</c:v>
                </c:pt>
                <c:pt idx="63">
                  <c:v>276345</c:v>
                </c:pt>
                <c:pt idx="64">
                  <c:v>113595</c:v>
                </c:pt>
                <c:pt idx="65">
                  <c:v>412650</c:v>
                </c:pt>
                <c:pt idx="66">
                  <c:v>764770</c:v>
                </c:pt>
                <c:pt idx="67">
                  <c:v>498377</c:v>
                </c:pt>
                <c:pt idx="68">
                  <c:v>336222</c:v>
                </c:pt>
                <c:pt idx="69">
                  <c:v>571497</c:v>
                </c:pt>
                <c:pt idx="70">
                  <c:v>266400</c:v>
                </c:pt>
                <c:pt idx="71">
                  <c:v>412232</c:v>
                </c:pt>
                <c:pt idx="72">
                  <c:v>729575</c:v>
                </c:pt>
                <c:pt idx="73">
                  <c:v>321496</c:v>
                </c:pt>
                <c:pt idx="74">
                  <c:v>508652</c:v>
                </c:pt>
                <c:pt idx="75">
                  <c:v>179064</c:v>
                </c:pt>
                <c:pt idx="76">
                  <c:v>428861</c:v>
                </c:pt>
                <c:pt idx="77">
                  <c:v>955157</c:v>
                </c:pt>
                <c:pt idx="78">
                  <c:v>676923</c:v>
                </c:pt>
                <c:pt idx="79">
                  <c:v>797322</c:v>
                </c:pt>
                <c:pt idx="80">
                  <c:v>452054</c:v>
                </c:pt>
                <c:pt idx="81">
                  <c:v>477165</c:v>
                </c:pt>
                <c:pt idx="82">
                  <c:v>267645</c:v>
                </c:pt>
                <c:pt idx="83">
                  <c:v>515680</c:v>
                </c:pt>
                <c:pt idx="84">
                  <c:v>820069</c:v>
                </c:pt>
                <c:pt idx="85">
                  <c:v>830307</c:v>
                </c:pt>
                <c:pt idx="86">
                  <c:v>281383</c:v>
                </c:pt>
                <c:pt idx="87">
                  <c:v>532884</c:v>
                </c:pt>
                <c:pt idx="88">
                  <c:v>261706</c:v>
                </c:pt>
                <c:pt idx="89">
                  <c:v>462111</c:v>
                </c:pt>
                <c:pt idx="90">
                  <c:v>256069</c:v>
                </c:pt>
                <c:pt idx="91">
                  <c:v>522091</c:v>
                </c:pt>
                <c:pt idx="92">
                  <c:v>764483</c:v>
                </c:pt>
                <c:pt idx="93">
                  <c:v>137054</c:v>
                </c:pt>
                <c:pt idx="94">
                  <c:v>596471</c:v>
                </c:pt>
                <c:pt idx="95">
                  <c:v>239079</c:v>
                </c:pt>
                <c:pt idx="96">
                  <c:v>281263</c:v>
                </c:pt>
                <c:pt idx="97">
                  <c:v>0</c:v>
                </c:pt>
                <c:pt idx="98">
                  <c:v>553983</c:v>
                </c:pt>
                <c:pt idx="99">
                  <c:v>805179</c:v>
                </c:pt>
                <c:pt idx="100">
                  <c:v>750543</c:v>
                </c:pt>
                <c:pt idx="101">
                  <c:v>798681</c:v>
                </c:pt>
                <c:pt idx="102">
                  <c:v>901252</c:v>
                </c:pt>
                <c:pt idx="103">
                  <c:v>636624</c:v>
                </c:pt>
                <c:pt idx="104">
                  <c:v>257767</c:v>
                </c:pt>
                <c:pt idx="105">
                  <c:v>536204</c:v>
                </c:pt>
                <c:pt idx="106">
                  <c:v>113430</c:v>
                </c:pt>
                <c:pt idx="107">
                  <c:v>879496</c:v>
                </c:pt>
                <c:pt idx="108">
                  <c:v>571277</c:v>
                </c:pt>
                <c:pt idx="109">
                  <c:v>1026996</c:v>
                </c:pt>
                <c:pt idx="110">
                  <c:v>1383354</c:v>
                </c:pt>
                <c:pt idx="111">
                  <c:v>1529690</c:v>
                </c:pt>
                <c:pt idx="112">
                  <c:v>830315</c:v>
                </c:pt>
                <c:pt idx="113">
                  <c:v>1676369</c:v>
                </c:pt>
                <c:pt idx="114">
                  <c:v>1462291</c:v>
                </c:pt>
                <c:pt idx="115">
                  <c:v>931601</c:v>
                </c:pt>
                <c:pt idx="116">
                  <c:v>1226594</c:v>
                </c:pt>
                <c:pt idx="117">
                  <c:v>872505</c:v>
                </c:pt>
                <c:pt idx="118">
                  <c:v>491413</c:v>
                </c:pt>
                <c:pt idx="119">
                  <c:v>1202962</c:v>
                </c:pt>
                <c:pt idx="120">
                  <c:v>1085929</c:v>
                </c:pt>
                <c:pt idx="121">
                  <c:v>473153</c:v>
                </c:pt>
                <c:pt idx="122">
                  <c:v>3084377</c:v>
                </c:pt>
                <c:pt idx="123">
                  <c:v>1426302</c:v>
                </c:pt>
                <c:pt idx="124">
                  <c:v>2177788</c:v>
                </c:pt>
                <c:pt idx="125">
                  <c:v>1253102</c:v>
                </c:pt>
                <c:pt idx="126">
                  <c:v>1245126</c:v>
                </c:pt>
                <c:pt idx="127">
                  <c:v>0</c:v>
                </c:pt>
                <c:pt idx="128">
                  <c:v>0</c:v>
                </c:pt>
                <c:pt idx="129">
                  <c:v>691104</c:v>
                </c:pt>
                <c:pt idx="130">
                  <c:v>264327</c:v>
                </c:pt>
                <c:pt idx="131">
                  <c:v>508586</c:v>
                </c:pt>
                <c:pt idx="132">
                  <c:v>666139</c:v>
                </c:pt>
                <c:pt idx="133">
                  <c:v>340391</c:v>
                </c:pt>
                <c:pt idx="134">
                  <c:v>537951</c:v>
                </c:pt>
                <c:pt idx="135">
                  <c:v>367315</c:v>
                </c:pt>
                <c:pt idx="136">
                  <c:v>699820</c:v>
                </c:pt>
                <c:pt idx="137">
                  <c:v>401823</c:v>
                </c:pt>
                <c:pt idx="138">
                  <c:v>185145</c:v>
                </c:pt>
                <c:pt idx="139">
                  <c:v>639701</c:v>
                </c:pt>
                <c:pt idx="140">
                  <c:v>143343</c:v>
                </c:pt>
                <c:pt idx="141">
                  <c:v>565550</c:v>
                </c:pt>
                <c:pt idx="142">
                  <c:v>530933</c:v>
                </c:pt>
                <c:pt idx="143">
                  <c:v>472384</c:v>
                </c:pt>
                <c:pt idx="144">
                  <c:v>435926</c:v>
                </c:pt>
                <c:pt idx="145">
                  <c:v>468491</c:v>
                </c:pt>
                <c:pt idx="146">
                  <c:v>972583</c:v>
                </c:pt>
                <c:pt idx="147">
                  <c:v>635751</c:v>
                </c:pt>
                <c:pt idx="148">
                  <c:v>166706</c:v>
                </c:pt>
                <c:pt idx="149">
                  <c:v>314702</c:v>
                </c:pt>
                <c:pt idx="150">
                  <c:v>2809004</c:v>
                </c:pt>
                <c:pt idx="151">
                  <c:v>759613</c:v>
                </c:pt>
                <c:pt idx="152">
                  <c:v>3373651</c:v>
                </c:pt>
                <c:pt idx="153">
                  <c:v>844363</c:v>
                </c:pt>
                <c:pt idx="154">
                  <c:v>2794399</c:v>
                </c:pt>
                <c:pt idx="155">
                  <c:v>1492531</c:v>
                </c:pt>
                <c:pt idx="156">
                  <c:v>983170</c:v>
                </c:pt>
                <c:pt idx="157">
                  <c:v>732563</c:v>
                </c:pt>
                <c:pt idx="158">
                  <c:v>1109151</c:v>
                </c:pt>
                <c:pt idx="159">
                  <c:v>677644</c:v>
                </c:pt>
                <c:pt idx="160">
                  <c:v>1355644</c:v>
                </c:pt>
                <c:pt idx="161">
                  <c:v>924803</c:v>
                </c:pt>
                <c:pt idx="162">
                  <c:v>331652</c:v>
                </c:pt>
                <c:pt idx="163">
                  <c:v>149831</c:v>
                </c:pt>
                <c:pt idx="164">
                  <c:v>762568</c:v>
                </c:pt>
                <c:pt idx="165">
                  <c:v>827801</c:v>
                </c:pt>
                <c:pt idx="166">
                  <c:v>379587</c:v>
                </c:pt>
                <c:pt idx="167">
                  <c:v>610154</c:v>
                </c:pt>
                <c:pt idx="168">
                  <c:v>952571</c:v>
                </c:pt>
                <c:pt idx="169">
                  <c:v>1013617</c:v>
                </c:pt>
                <c:pt idx="170">
                  <c:v>818116</c:v>
                </c:pt>
                <c:pt idx="171">
                  <c:v>1027132</c:v>
                </c:pt>
                <c:pt idx="172">
                  <c:v>735982</c:v>
                </c:pt>
                <c:pt idx="173">
                  <c:v>717059</c:v>
                </c:pt>
                <c:pt idx="174">
                  <c:v>1128385</c:v>
                </c:pt>
                <c:pt idx="175">
                  <c:v>776061</c:v>
                </c:pt>
                <c:pt idx="176">
                  <c:v>860401</c:v>
                </c:pt>
                <c:pt idx="177">
                  <c:v>893267</c:v>
                </c:pt>
                <c:pt idx="178">
                  <c:v>1353911</c:v>
                </c:pt>
                <c:pt idx="179">
                  <c:v>1387658</c:v>
                </c:pt>
                <c:pt idx="180">
                  <c:v>972210</c:v>
                </c:pt>
                <c:pt idx="181">
                  <c:v>695060</c:v>
                </c:pt>
                <c:pt idx="182">
                  <c:v>935654</c:v>
                </c:pt>
                <c:pt idx="183">
                  <c:v>675493</c:v>
                </c:pt>
                <c:pt idx="184">
                  <c:v>980266</c:v>
                </c:pt>
                <c:pt idx="185">
                  <c:v>922153</c:v>
                </c:pt>
                <c:pt idx="186">
                  <c:v>425086</c:v>
                </c:pt>
                <c:pt idx="187">
                  <c:v>1099720</c:v>
                </c:pt>
                <c:pt idx="188">
                  <c:v>583944</c:v>
                </c:pt>
                <c:pt idx="189">
                  <c:v>1164719</c:v>
                </c:pt>
                <c:pt idx="190">
                  <c:v>924085</c:v>
                </c:pt>
                <c:pt idx="191">
                  <c:v>1293322</c:v>
                </c:pt>
                <c:pt idx="192">
                  <c:v>1146062</c:v>
                </c:pt>
                <c:pt idx="193">
                  <c:v>1039337</c:v>
                </c:pt>
                <c:pt idx="194">
                  <c:v>1133703</c:v>
                </c:pt>
                <c:pt idx="195">
                  <c:v>697376</c:v>
                </c:pt>
                <c:pt idx="196">
                  <c:v>1198467</c:v>
                </c:pt>
                <c:pt idx="197">
                  <c:v>724310</c:v>
                </c:pt>
                <c:pt idx="198">
                  <c:v>1129588</c:v>
                </c:pt>
                <c:pt idx="199">
                  <c:v>1688071</c:v>
                </c:pt>
                <c:pt idx="200">
                  <c:v>962418</c:v>
                </c:pt>
                <c:pt idx="201">
                  <c:v>1338155</c:v>
                </c:pt>
                <c:pt idx="202">
                  <c:v>1658125</c:v>
                </c:pt>
                <c:pt idx="203">
                  <c:v>1068399</c:v>
                </c:pt>
                <c:pt idx="204">
                  <c:v>1167659</c:v>
                </c:pt>
                <c:pt idx="205">
                  <c:v>510887</c:v>
                </c:pt>
                <c:pt idx="206">
                  <c:v>1301802</c:v>
                </c:pt>
                <c:pt idx="207">
                  <c:v>1122006</c:v>
                </c:pt>
                <c:pt idx="208">
                  <c:v>1188122</c:v>
                </c:pt>
                <c:pt idx="209">
                  <c:v>767578</c:v>
                </c:pt>
                <c:pt idx="210">
                  <c:v>769575</c:v>
                </c:pt>
                <c:pt idx="211">
                  <c:v>979606</c:v>
                </c:pt>
                <c:pt idx="212">
                  <c:v>968350</c:v>
                </c:pt>
                <c:pt idx="213">
                  <c:v>1248484</c:v>
                </c:pt>
                <c:pt idx="214">
                  <c:v>1261710</c:v>
                </c:pt>
                <c:pt idx="215">
                  <c:v>903435</c:v>
                </c:pt>
                <c:pt idx="216">
                  <c:v>468061</c:v>
                </c:pt>
                <c:pt idx="217">
                  <c:v>906529</c:v>
                </c:pt>
                <c:pt idx="218">
                  <c:v>1172141</c:v>
                </c:pt>
                <c:pt idx="219">
                  <c:v>1281114</c:v>
                </c:pt>
                <c:pt idx="220">
                  <c:v>1328285</c:v>
                </c:pt>
                <c:pt idx="221">
                  <c:v>713038</c:v>
                </c:pt>
                <c:pt idx="222">
                  <c:v>1596081</c:v>
                </c:pt>
                <c:pt idx="223">
                  <c:v>813792</c:v>
                </c:pt>
                <c:pt idx="224">
                  <c:v>1033533</c:v>
                </c:pt>
                <c:pt idx="225">
                  <c:v>733029</c:v>
                </c:pt>
                <c:pt idx="226">
                  <c:v>947857</c:v>
                </c:pt>
                <c:pt idx="227">
                  <c:v>344180</c:v>
                </c:pt>
                <c:pt idx="228">
                  <c:v>1048263</c:v>
                </c:pt>
                <c:pt idx="229">
                  <c:v>1232437</c:v>
                </c:pt>
                <c:pt idx="230">
                  <c:v>628122</c:v>
                </c:pt>
                <c:pt idx="231">
                  <c:v>563200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AEC-4F59-B8F1-90E3F636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11800"/>
        <c:axId val="700414096"/>
      </c:lineChart>
      <c:dateAx>
        <c:axId val="700411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3.4707426277597367E-3"/>
              <c:y val="0.94441730770614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409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700414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41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MANITOBA</a:t>
            </a:r>
            <a:r>
              <a:rPr lang="en-US" baseline="0"/>
              <a:t> LIVE CATTLE</a:t>
            </a:r>
            <a:endParaRPr lang="en-US"/>
          </a:p>
          <a:p>
            <a:pPr>
              <a:defRPr/>
            </a:pPr>
            <a:r>
              <a:rPr lang="en-US"/>
              <a:t>AVERAGE EXPORT PRICE PER HEAD OF CATTLE (2016</a:t>
            </a:r>
            <a:r>
              <a:rPr lang="en-US" baseline="0"/>
              <a:t>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US"/>
              <a:t>)</a:t>
            </a:r>
          </a:p>
        </c:rich>
      </c:tx>
      <c:layout>
        <c:manualLayout>
          <c:xMode val="edge"/>
          <c:yMode val="edge"/>
          <c:x val="0.29976396307104969"/>
          <c:y val="2.3121387283236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'Price per head'!$D$1</c:f>
              <c:strCache>
                <c:ptCount val="1"/>
                <c:pt idx="0">
                  <c:v>Total Cattle 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'Price per head'!$A$2:$A$113</c:f>
              <c:numCache>
                <c:formatCode>mmm\-yy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'Price per head'!$D$2:$D$113</c:f>
              <c:numCache>
                <c:formatCode>0.00</c:formatCode>
                <c:ptCount val="112"/>
                <c:pt idx="0">
                  <c:v>1693.831215626778</c:v>
                </c:pt>
                <c:pt idx="1">
                  <c:v>1615.239802224969</c:v>
                </c:pt>
                <c:pt idx="2">
                  <c:v>1624.4301303425279</c:v>
                </c:pt>
                <c:pt idx="3">
                  <c:v>1563.4295569872854</c:v>
                </c:pt>
                <c:pt idx="4">
                  <c:v>1599.4139706349711</c:v>
                </c:pt>
                <c:pt idx="5">
                  <c:v>1624.5188965852474</c:v>
                </c:pt>
                <c:pt idx="6">
                  <c:v>1542.9736607142856</c:v>
                </c:pt>
                <c:pt idx="7">
                  <c:v>1561.842888643881</c:v>
                </c:pt>
                <c:pt idx="8">
                  <c:v>1481.1019244476122</c:v>
                </c:pt>
                <c:pt idx="9">
                  <c:v>1339.015977443609</c:v>
                </c:pt>
                <c:pt idx="10">
                  <c:v>1312.8798536859877</c:v>
                </c:pt>
                <c:pt idx="11">
                  <c:v>1265.5662884927067</c:v>
                </c:pt>
                <c:pt idx="12">
                  <c:v>1310.6733944954128</c:v>
                </c:pt>
                <c:pt idx="13">
                  <c:v>1273.7129084092126</c:v>
                </c:pt>
                <c:pt idx="14">
                  <c:v>1362.5613604488078</c:v>
                </c:pt>
                <c:pt idx="15">
                  <c:v>1466.1923937360179</c:v>
                </c:pt>
                <c:pt idx="16">
                  <c:v>1670.3693181818182</c:v>
                </c:pt>
                <c:pt idx="17">
                  <c:v>1736.5513100436681</c:v>
                </c:pt>
                <c:pt idx="18">
                  <c:v>1659.5744008427705</c:v>
                </c:pt>
                <c:pt idx="19">
                  <c:v>1556.6160980977834</c:v>
                </c:pt>
                <c:pt idx="20">
                  <c:v>1417.7537399309551</c:v>
                </c:pt>
                <c:pt idx="21">
                  <c:v>1497.7800195886387</c:v>
                </c:pt>
                <c:pt idx="22">
                  <c:v>1270.67956284153</c:v>
                </c:pt>
                <c:pt idx="23">
                  <c:v>1349.4172402490988</c:v>
                </c:pt>
                <c:pt idx="24">
                  <c:v>1301.272285644887</c:v>
                </c:pt>
                <c:pt idx="25">
                  <c:v>1421.8009266920403</c:v>
                </c:pt>
                <c:pt idx="26">
                  <c:v>1426.7381269788368</c:v>
                </c:pt>
                <c:pt idx="27">
                  <c:v>1468.1742365674527</c:v>
                </c:pt>
                <c:pt idx="28">
                  <c:v>1515.1453744493392</c:v>
                </c:pt>
                <c:pt idx="29">
                  <c:v>1486.3875498007967</c:v>
                </c:pt>
                <c:pt idx="30">
                  <c:v>1486.4063688212927</c:v>
                </c:pt>
                <c:pt idx="31">
                  <c:v>1478.4973007303906</c:v>
                </c:pt>
                <c:pt idx="32">
                  <c:v>1406.4644636768949</c:v>
                </c:pt>
                <c:pt idx="33">
                  <c:v>1325.9779632006846</c:v>
                </c:pt>
                <c:pt idx="34">
                  <c:v>1333.3670613562972</c:v>
                </c:pt>
                <c:pt idx="35">
                  <c:v>1317.4895142022831</c:v>
                </c:pt>
                <c:pt idx="36">
                  <c:v>1343.2</c:v>
                </c:pt>
                <c:pt idx="37">
                  <c:v>1361.6688646546622</c:v>
                </c:pt>
                <c:pt idx="38">
                  <c:v>1364.4279851734182</c:v>
                </c:pt>
                <c:pt idx="39">
                  <c:v>1559.5684439017773</c:v>
                </c:pt>
                <c:pt idx="40">
                  <c:v>1613.5011966774603</c:v>
                </c:pt>
                <c:pt idx="41">
                  <c:v>1501.8053106417881</c:v>
                </c:pt>
                <c:pt idx="42">
                  <c:v>1416.0372833534866</c:v>
                </c:pt>
                <c:pt idx="43">
                  <c:v>1439.376771033759</c:v>
                </c:pt>
                <c:pt idx="44">
                  <c:v>1478.400045589241</c:v>
                </c:pt>
                <c:pt idx="45">
                  <c:v>1469.7058501913614</c:v>
                </c:pt>
                <c:pt idx="46">
                  <c:v>1364.1276905177428</c:v>
                </c:pt>
                <c:pt idx="47">
                  <c:v>1365.1138189608998</c:v>
                </c:pt>
                <c:pt idx="48">
                  <c:v>1405.9910127137221</c:v>
                </c:pt>
                <c:pt idx="49">
                  <c:v>1398.9606453558504</c:v>
                </c:pt>
                <c:pt idx="50">
                  <c:v>1377.3582417582418</c:v>
                </c:pt>
                <c:pt idx="51">
                  <c:v>1330.9249321676214</c:v>
                </c:pt>
                <c:pt idx="52">
                  <c:v>1456.8205495818399</c:v>
                </c:pt>
                <c:pt idx="53">
                  <c:v>1487.7679266895761</c:v>
                </c:pt>
                <c:pt idx="54">
                  <c:v>1502.6433322774785</c:v>
                </c:pt>
                <c:pt idx="55">
                  <c:v>1615.2272420768711</c:v>
                </c:pt>
                <c:pt idx="56">
                  <c:v>1447.1213227399614</c:v>
                </c:pt>
                <c:pt idx="57">
                  <c:v>1531.0094799210005</c:v>
                </c:pt>
                <c:pt idx="58">
                  <c:v>1457.1582943317733</c:v>
                </c:pt>
                <c:pt idx="59">
                  <c:v>1492.2190840702124</c:v>
                </c:pt>
                <c:pt idx="60">
                  <c:v>1314.1901007446343</c:v>
                </c:pt>
                <c:pt idx="61">
                  <c:v>1367.0382049727107</c:v>
                </c:pt>
                <c:pt idx="62">
                  <c:v>1412.1541383989145</c:v>
                </c:pt>
                <c:pt idx="63">
                  <c:v>1489.6138970829236</c:v>
                </c:pt>
                <c:pt idx="64">
                  <c:v>1580.2667322834645</c:v>
                </c:pt>
                <c:pt idx="65">
                  <c:v>1489.1548586914441</c:v>
                </c:pt>
                <c:pt idx="66">
                  <c:v>1423.6201799485862</c:v>
                </c:pt>
                <c:pt idx="67">
                  <c:v>1527.702067403002</c:v>
                </c:pt>
                <c:pt idx="68">
                  <c:v>1466.0382972230698</c:v>
                </c:pt>
                <c:pt idx="69">
                  <c:v>1420.760840998686</c:v>
                </c:pt>
                <c:pt idx="70">
                  <c:v>1407.0858694715062</c:v>
                </c:pt>
                <c:pt idx="71">
                  <c:v>1484.7901135336081</c:v>
                </c:pt>
                <c:pt idx="72">
                  <c:v>1335.4574175824175</c:v>
                </c:pt>
                <c:pt idx="73">
                  <c:v>1410.7203234501349</c:v>
                </c:pt>
                <c:pt idx="74">
                  <c:v>1482.9354916067145</c:v>
                </c:pt>
                <c:pt idx="75">
                  <c:v>1545.5500517063081</c:v>
                </c:pt>
                <c:pt idx="76">
                  <c:v>1499.4587058823529</c:v>
                </c:pt>
                <c:pt idx="77">
                  <c:v>1658.4168916313151</c:v>
                </c:pt>
                <c:pt idx="78">
                  <c:v>1823.7601705453899</c:v>
                </c:pt>
                <c:pt idx="79">
                  <c:v>1875.399374144338</c:v>
                </c:pt>
                <c:pt idx="80">
                  <c:v>1832.6722586919523</c:v>
                </c:pt>
                <c:pt idx="81">
                  <c:v>1925.1645365429954</c:v>
                </c:pt>
                <c:pt idx="82">
                  <c:v>1775.6254006410256</c:v>
                </c:pt>
                <c:pt idx="83">
                  <c:v>1628.0203419811321</c:v>
                </c:pt>
                <c:pt idx="84">
                  <c:v>1609.3726681127982</c:v>
                </c:pt>
                <c:pt idx="85">
                  <c:v>1739.6352996254682</c:v>
                </c:pt>
                <c:pt idx="86">
                  <c:v>1915.4401959235265</c:v>
                </c:pt>
                <c:pt idx="87">
                  <c:v>2046.7842377260981</c:v>
                </c:pt>
                <c:pt idx="88">
                  <c:v>2165.4366197183099</c:v>
                </c:pt>
                <c:pt idx="89">
                  <c:v>2224.7833223900197</c:v>
                </c:pt>
                <c:pt idx="90">
                  <c:v>2308.4976158038148</c:v>
                </c:pt>
                <c:pt idx="91">
                  <c:v>2381.370414912808</c:v>
                </c:pt>
                <c:pt idx="92">
                  <c:v>2364.1725401747958</c:v>
                </c:pt>
                <c:pt idx="93">
                  <c:v>2644.8380381803413</c:v>
                </c:pt>
                <c:pt idx="94">
                  <c:v>2461.8204125177808</c:v>
                </c:pt>
                <c:pt idx="95">
                  <c:v>2287.4295646416158</c:v>
                </c:pt>
                <c:pt idx="96">
                  <c:v>2142.3880419247262</c:v>
                </c:pt>
                <c:pt idx="97">
                  <c:v>2135.9172744721691</c:v>
                </c:pt>
                <c:pt idx="98">
                  <c:v>2313.1638686131387</c:v>
                </c:pt>
                <c:pt idx="99">
                  <c:v>2198.0246865203762</c:v>
                </c:pt>
                <c:pt idx="100">
                  <c:v>2457.5487109285878</c:v>
                </c:pt>
                <c:pt idx="101">
                  <c:v>2816.6837772397093</c:v>
                </c:pt>
                <c:pt idx="102">
                  <c:v>2614.5139860139861</c:v>
                </c:pt>
                <c:pt idx="103">
                  <c:v>2814.4465551460166</c:v>
                </c:pt>
                <c:pt idx="104">
                  <c:v>2783.5221012171683</c:v>
                </c:pt>
                <c:pt idx="105">
                  <c:v>2822.3238480194018</c:v>
                </c:pt>
                <c:pt idx="106">
                  <c:v>2749.5757749712975</c:v>
                </c:pt>
                <c:pt idx="107">
                  <c:v>2591.5120199812677</c:v>
                </c:pt>
                <c:pt idx="108">
                  <c:v>2700.7928051896993</c:v>
                </c:pt>
                <c:pt idx="109">
                  <c:v>3044.5316148931483</c:v>
                </c:pt>
                <c:pt idx="110">
                  <c:v>3302.4113535629049</c:v>
                </c:pt>
                <c:pt idx="111">
                  <c:v>2875.3162729658793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C-4BC9-8D52-CEF2B10B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393640"/>
        <c:axId val="778387080"/>
      </c:lineChart>
      <c:dateAx>
        <c:axId val="778393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</a:t>
                </a:r>
                <a:r>
                  <a:rPr lang="en-CA" baseline="0"/>
                  <a:t> CATSNET, AAFC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3.8418884968524718E-3"/>
              <c:y val="0.943370430651475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A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87080"/>
        <c:crosses val="autoZero"/>
        <c:auto val="1"/>
        <c:lblOffset val="100"/>
        <c:baseTimeUnit val="months"/>
        <c:majorUnit val="1"/>
        <c:majorTimeUnit val="years"/>
      </c:dateAx>
      <c:valAx>
        <c:axId val="778387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MANITOBA LIVE PIGS</a:t>
            </a:r>
          </a:p>
          <a:p>
            <a:pPr>
              <a:defRPr/>
            </a:pPr>
            <a:r>
              <a:rPr lang="en-US"/>
              <a:t>AVERAGE EXPORT PRICE PER HEAD OF PIG (2016</a:t>
            </a:r>
            <a:r>
              <a:rPr lang="en-US" baseline="0"/>
              <a:t>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US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'Price per head'!$G$1</c:f>
              <c:strCache>
                <c:ptCount val="1"/>
                <c:pt idx="0">
                  <c:v>Total Pig 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'Price per head'!$A$2:$A$113</c:f>
              <c:numCache>
                <c:formatCode>mmm\-yy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'Price per head'!$G$2:$G$113</c:f>
              <c:numCache>
                <c:formatCode>0.00</c:formatCode>
                <c:ptCount val="112"/>
                <c:pt idx="0">
                  <c:v>79.131159936658747</c:v>
                </c:pt>
                <c:pt idx="1">
                  <c:v>90.00415161569768</c:v>
                </c:pt>
                <c:pt idx="2">
                  <c:v>80.662479825735645</c:v>
                </c:pt>
                <c:pt idx="3">
                  <c:v>78.875917506866571</c:v>
                </c:pt>
                <c:pt idx="4">
                  <c:v>74.947247002103524</c:v>
                </c:pt>
                <c:pt idx="5">
                  <c:v>76.644823147814449</c:v>
                </c:pt>
                <c:pt idx="6">
                  <c:v>65.489723411886331</c:v>
                </c:pt>
                <c:pt idx="7">
                  <c:v>67.667123188667659</c:v>
                </c:pt>
                <c:pt idx="8">
                  <c:v>60.057509708828064</c:v>
                </c:pt>
                <c:pt idx="9">
                  <c:v>61.189426685946344</c:v>
                </c:pt>
                <c:pt idx="10">
                  <c:v>69.170950107877886</c:v>
                </c:pt>
                <c:pt idx="11">
                  <c:v>68.090931612752797</c:v>
                </c:pt>
                <c:pt idx="12">
                  <c:v>76.146966427186058</c:v>
                </c:pt>
                <c:pt idx="13">
                  <c:v>75.296046710207477</c:v>
                </c:pt>
                <c:pt idx="14">
                  <c:v>74.253164249700049</c:v>
                </c:pt>
                <c:pt idx="15">
                  <c:v>77.794071062875119</c:v>
                </c:pt>
                <c:pt idx="16">
                  <c:v>76.251787561271755</c:v>
                </c:pt>
                <c:pt idx="17">
                  <c:v>75.281978895908281</c:v>
                </c:pt>
                <c:pt idx="18">
                  <c:v>79.348858415612639</c:v>
                </c:pt>
                <c:pt idx="19">
                  <c:v>86.929821809151747</c:v>
                </c:pt>
                <c:pt idx="20">
                  <c:v>63.249902863706041</c:v>
                </c:pt>
                <c:pt idx="21">
                  <c:v>73.586538810927081</c:v>
                </c:pt>
                <c:pt idx="22">
                  <c:v>77.881190311418692</c:v>
                </c:pt>
                <c:pt idx="23">
                  <c:v>76.648289092311856</c:v>
                </c:pt>
                <c:pt idx="24">
                  <c:v>81.506652933865922</c:v>
                </c:pt>
                <c:pt idx="25">
                  <c:v>84.641405518984854</c:v>
                </c:pt>
                <c:pt idx="26">
                  <c:v>75.733004723762576</c:v>
                </c:pt>
                <c:pt idx="27">
                  <c:v>68.569919264871089</c:v>
                </c:pt>
                <c:pt idx="28">
                  <c:v>67.862102221234252</c:v>
                </c:pt>
                <c:pt idx="29">
                  <c:v>65.481109773492093</c:v>
                </c:pt>
                <c:pt idx="30">
                  <c:v>67.852410516612437</c:v>
                </c:pt>
                <c:pt idx="31">
                  <c:v>50.722270936154523</c:v>
                </c:pt>
                <c:pt idx="32">
                  <c:v>70.862973001384901</c:v>
                </c:pt>
                <c:pt idx="33">
                  <c:v>65.634974261295056</c:v>
                </c:pt>
                <c:pt idx="34">
                  <c:v>76.819915455045205</c:v>
                </c:pt>
                <c:pt idx="35">
                  <c:v>82.356847695082052</c:v>
                </c:pt>
                <c:pt idx="36">
                  <c:v>78.307972560592972</c:v>
                </c:pt>
                <c:pt idx="37">
                  <c:v>76.318125684364787</c:v>
                </c:pt>
                <c:pt idx="38">
                  <c:v>77.680206875570434</c:v>
                </c:pt>
                <c:pt idx="39">
                  <c:v>92.462800295508956</c:v>
                </c:pt>
                <c:pt idx="40">
                  <c:v>91.12081896780353</c:v>
                </c:pt>
                <c:pt idx="41">
                  <c:v>80.251659002340148</c:v>
                </c:pt>
                <c:pt idx="42">
                  <c:v>67.724322752786591</c:v>
                </c:pt>
                <c:pt idx="43">
                  <c:v>62.779110448891558</c:v>
                </c:pt>
                <c:pt idx="44">
                  <c:v>59.910098223426431</c:v>
                </c:pt>
                <c:pt idx="45">
                  <c:v>68.79047733663009</c:v>
                </c:pt>
                <c:pt idx="46">
                  <c:v>74.311410909434969</c:v>
                </c:pt>
                <c:pt idx="47">
                  <c:v>71.584659357023625</c:v>
                </c:pt>
                <c:pt idx="48">
                  <c:v>72.583564462284798</c:v>
                </c:pt>
                <c:pt idx="49">
                  <c:v>66.658640340316239</c:v>
                </c:pt>
                <c:pt idx="50">
                  <c:v>64.964430099717262</c:v>
                </c:pt>
                <c:pt idx="51">
                  <c:v>44.651801785255117</c:v>
                </c:pt>
                <c:pt idx="52">
                  <c:v>40.063489003692567</c:v>
                </c:pt>
                <c:pt idx="53">
                  <c:v>34.104780812933193</c:v>
                </c:pt>
                <c:pt idx="54">
                  <c:v>35.979996832674729</c:v>
                </c:pt>
                <c:pt idx="55">
                  <c:v>38.045126627446486</c:v>
                </c:pt>
                <c:pt idx="56">
                  <c:v>48.831884887499413</c:v>
                </c:pt>
                <c:pt idx="57">
                  <c:v>56.700788757027716</c:v>
                </c:pt>
                <c:pt idx="58">
                  <c:v>65.776465118625865</c:v>
                </c:pt>
                <c:pt idx="59">
                  <c:v>66.55888852980253</c:v>
                </c:pt>
                <c:pt idx="60">
                  <c:v>73.401784893871181</c:v>
                </c:pt>
                <c:pt idx="61">
                  <c:v>80.135734167342136</c:v>
                </c:pt>
                <c:pt idx="62">
                  <c:v>92.955348778072221</c:v>
                </c:pt>
                <c:pt idx="63">
                  <c:v>84.345978106459427</c:v>
                </c:pt>
                <c:pt idx="64">
                  <c:v>75.951744709128036</c:v>
                </c:pt>
                <c:pt idx="65">
                  <c:v>73.069610188523967</c:v>
                </c:pt>
                <c:pt idx="66">
                  <c:v>72.731875474250558</c:v>
                </c:pt>
                <c:pt idx="67">
                  <c:v>83.431697324968184</c:v>
                </c:pt>
                <c:pt idx="68">
                  <c:v>79.933943086146442</c:v>
                </c:pt>
                <c:pt idx="69">
                  <c:v>80.364580998607437</c:v>
                </c:pt>
                <c:pt idx="70">
                  <c:v>80.480092338296643</c:v>
                </c:pt>
                <c:pt idx="71">
                  <c:v>87.880021600094494</c:v>
                </c:pt>
                <c:pt idx="72">
                  <c:v>82.997082436682675</c:v>
                </c:pt>
                <c:pt idx="73">
                  <c:v>93.774576566337942</c:v>
                </c:pt>
                <c:pt idx="74">
                  <c:v>93.110274530670608</c:v>
                </c:pt>
                <c:pt idx="75">
                  <c:v>90.020085759422258</c:v>
                </c:pt>
                <c:pt idx="76">
                  <c:v>82.284750384697787</c:v>
                </c:pt>
                <c:pt idx="77">
                  <c:v>70.046081352158438</c:v>
                </c:pt>
                <c:pt idx="78">
                  <c:v>76.413419043792686</c:v>
                </c:pt>
                <c:pt idx="79">
                  <c:v>82.494408589133442</c:v>
                </c:pt>
                <c:pt idx="80">
                  <c:v>78.074828322822242</c:v>
                </c:pt>
                <c:pt idx="81">
                  <c:v>81.91192445684672</c:v>
                </c:pt>
                <c:pt idx="82">
                  <c:v>82.71798677338677</c:v>
                </c:pt>
                <c:pt idx="83">
                  <c:v>79.07729589010745</c:v>
                </c:pt>
                <c:pt idx="84">
                  <c:v>84.359233574647206</c:v>
                </c:pt>
                <c:pt idx="85">
                  <c:v>89.218671320912534</c:v>
                </c:pt>
                <c:pt idx="86">
                  <c:v>84.278718284995378</c:v>
                </c:pt>
                <c:pt idx="87">
                  <c:v>61.317777805096938</c:v>
                </c:pt>
                <c:pt idx="88">
                  <c:v>42.461156824782186</c:v>
                </c:pt>
                <c:pt idx="89">
                  <c:v>43.257596968873848</c:v>
                </c:pt>
                <c:pt idx="90">
                  <c:v>51.664962188360086</c:v>
                </c:pt>
                <c:pt idx="91">
                  <c:v>57.067009699550511</c:v>
                </c:pt>
                <c:pt idx="92">
                  <c:v>53.998209493227556</c:v>
                </c:pt>
                <c:pt idx="93">
                  <c:v>55.179559321539088</c:v>
                </c:pt>
                <c:pt idx="94">
                  <c:v>66.004002300723769</c:v>
                </c:pt>
                <c:pt idx="95">
                  <c:v>67.570268621552827</c:v>
                </c:pt>
                <c:pt idx="96">
                  <c:v>64.626174245423599</c:v>
                </c:pt>
                <c:pt idx="97">
                  <c:v>75.57283101835695</c:v>
                </c:pt>
                <c:pt idx="98">
                  <c:v>85.721133805752402</c:v>
                </c:pt>
                <c:pt idx="99">
                  <c:v>82.055117499447306</c:v>
                </c:pt>
                <c:pt idx="100">
                  <c:v>69.886167738404708</c:v>
                </c:pt>
                <c:pt idx="101">
                  <c:v>70.606490230486287</c:v>
                </c:pt>
                <c:pt idx="102">
                  <c:v>61.910183537307233</c:v>
                </c:pt>
                <c:pt idx="103">
                  <c:v>62.593495605984252</c:v>
                </c:pt>
                <c:pt idx="104">
                  <c:v>71.488327483639466</c:v>
                </c:pt>
                <c:pt idx="105">
                  <c:v>73.844374396443342</c:v>
                </c:pt>
                <c:pt idx="106">
                  <c:v>82.773800316104513</c:v>
                </c:pt>
                <c:pt idx="107">
                  <c:v>89.982166028946935</c:v>
                </c:pt>
                <c:pt idx="108">
                  <c:v>98.293596383873307</c:v>
                </c:pt>
                <c:pt idx="109">
                  <c:v>103.50853489777224</c:v>
                </c:pt>
                <c:pt idx="110">
                  <c:v>91.089458063611502</c:v>
                </c:pt>
                <c:pt idx="111">
                  <c:v>71.650239679123459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2-4EBF-B23B-0C7DC9F1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8393640"/>
        <c:axId val="778387080"/>
      </c:lineChart>
      <c:dateAx>
        <c:axId val="778393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0602850386643174E-3"/>
              <c:y val="0.94368503937007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87080"/>
        <c:crosses val="autoZero"/>
        <c:auto val="1"/>
        <c:lblOffset val="100"/>
        <c:baseTimeUnit val="months"/>
        <c:majorUnit val="1"/>
        <c:majorTimeUnit val="years"/>
        <c:minorUnit val="1"/>
        <c:minorTimeUnit val="years"/>
      </c:dateAx>
      <c:valAx>
        <c:axId val="778387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39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MANITOBA LIVE BISON</a:t>
            </a:r>
          </a:p>
          <a:p>
            <a:pPr>
              <a:defRPr/>
            </a:pPr>
            <a:r>
              <a:rPr lang="en-US"/>
              <a:t>AVERAGE EXPORT PRICE PER HEAD OF BISON (2016 - </a:t>
            </a:r>
            <a:r>
              <a:rPr lang="en-CA" sz="1400" b="0" i="0" u="none" strike="noStrike" baseline="0">
                <a:effectLst/>
              </a:rPr>
              <a:t>2025</a:t>
            </a:r>
            <a:r>
              <a:rPr lang="en-US" baseline="0"/>
              <a:t>)</a:t>
            </a:r>
            <a:endParaRPr lang="en-US"/>
          </a:p>
        </c:rich>
      </c:tx>
      <c:layout>
        <c:manualLayout>
          <c:xMode val="edge"/>
          <c:yMode val="edge"/>
          <c:x val="0.28906466237174905"/>
          <c:y val="1.8185707866507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'Price per head'!$J$1</c:f>
              <c:strCache>
                <c:ptCount val="1"/>
                <c:pt idx="0">
                  <c:v>Total Bison 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'Price per head'!$A$2:$A$113</c:f>
              <c:numCache>
                <c:formatCode>mmm\-yy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'Price per head'!$J$2:$J$113</c:f>
              <c:numCache>
                <c:formatCode>0.00</c:formatCode>
                <c:ptCount val="112"/>
                <c:pt idx="0">
                  <c:v>3656.3265993265995</c:v>
                </c:pt>
                <c:pt idx="1">
                  <c:v>3308.7622377622379</c:v>
                </c:pt>
                <c:pt idx="2">
                  <c:v>3246.7126315789474</c:v>
                </c:pt>
                <c:pt idx="3">
                  <c:v>3340.2857142857142</c:v>
                </c:pt>
                <c:pt idx="4">
                  <c:v>3284.7481146304676</c:v>
                </c:pt>
                <c:pt idx="5">
                  <c:v>3590.5501432664755</c:v>
                </c:pt>
                <c:pt idx="6">
                  <c:v>3374.3252032520327</c:v>
                </c:pt>
                <c:pt idx="7">
                  <c:v>0</c:v>
                </c:pt>
                <c:pt idx="8">
                  <c:v>0</c:v>
                </c:pt>
                <c:pt idx="9">
                  <c:v>1946.7718309859156</c:v>
                </c:pt>
                <c:pt idx="10">
                  <c:v>3776.1</c:v>
                </c:pt>
                <c:pt idx="11">
                  <c:v>3556.5454545454545</c:v>
                </c:pt>
                <c:pt idx="12">
                  <c:v>3620.320652173913</c:v>
                </c:pt>
                <c:pt idx="13">
                  <c:v>3545.7395833333335</c:v>
                </c:pt>
                <c:pt idx="14">
                  <c:v>3634.8040540540542</c:v>
                </c:pt>
                <c:pt idx="15">
                  <c:v>4036.4285714285716</c:v>
                </c:pt>
                <c:pt idx="16">
                  <c:v>3055.9825327510916</c:v>
                </c:pt>
                <c:pt idx="17">
                  <c:v>3320.8512396694214</c:v>
                </c:pt>
                <c:pt idx="18">
                  <c:v>4114.333333333333</c:v>
                </c:pt>
                <c:pt idx="19">
                  <c:v>3314.5129533678755</c:v>
                </c:pt>
                <c:pt idx="20">
                  <c:v>3257.7954545454545</c:v>
                </c:pt>
                <c:pt idx="21">
                  <c:v>3745.364238410596</c:v>
                </c:pt>
                <c:pt idx="22">
                  <c:v>3516.1125827814571</c:v>
                </c:pt>
                <c:pt idx="23">
                  <c:v>5307.6853932584272</c:v>
                </c:pt>
                <c:pt idx="24">
                  <c:v>3027.2638888888887</c:v>
                </c:pt>
                <c:pt idx="25">
                  <c:v>3102.5894039735099</c:v>
                </c:pt>
                <c:pt idx="26">
                  <c:v>3511.1299638989171</c:v>
                </c:pt>
                <c:pt idx="27">
                  <c:v>3551.68156424581</c:v>
                </c:pt>
                <c:pt idx="28">
                  <c:v>3546.9361702127658</c:v>
                </c:pt>
                <c:pt idx="29">
                  <c:v>3458.2637362637361</c:v>
                </c:pt>
                <c:pt idx="30">
                  <c:v>20208.661870503598</c:v>
                </c:pt>
                <c:pt idx="31">
                  <c:v>8256.6630434782601</c:v>
                </c:pt>
                <c:pt idx="32">
                  <c:v>18335.059782608696</c:v>
                </c:pt>
                <c:pt idx="33">
                  <c:v>4564.1243243243243</c:v>
                </c:pt>
                <c:pt idx="34">
                  <c:v>19405.548611111109</c:v>
                </c:pt>
                <c:pt idx="35">
                  <c:v>6091.9632653061226</c:v>
                </c:pt>
                <c:pt idx="36">
                  <c:v>10459.255319148937</c:v>
                </c:pt>
                <c:pt idx="37">
                  <c:v>8139.5888888888885</c:v>
                </c:pt>
                <c:pt idx="38">
                  <c:v>6975.7924528301883</c:v>
                </c:pt>
                <c:pt idx="39">
                  <c:v>3585.4179894179892</c:v>
                </c:pt>
                <c:pt idx="40">
                  <c:v>4773.3943661971834</c:v>
                </c:pt>
                <c:pt idx="41">
                  <c:v>6467.1538461538457</c:v>
                </c:pt>
                <c:pt idx="42">
                  <c:v>3726.4269662921347</c:v>
                </c:pt>
                <c:pt idx="43">
                  <c:v>3257.195652173913</c:v>
                </c:pt>
                <c:pt idx="44">
                  <c:v>3870.9035532994922</c:v>
                </c:pt>
                <c:pt idx="45">
                  <c:v>3679.1155555555556</c:v>
                </c:pt>
                <c:pt idx="46">
                  <c:v>3834.212121212121</c:v>
                </c:pt>
                <c:pt idx="47">
                  <c:v>3081.5858585858587</c:v>
                </c:pt>
                <c:pt idx="48">
                  <c:v>3936.2438016528927</c:v>
                </c:pt>
                <c:pt idx="49">
                  <c:v>3334.2664473684213</c:v>
                </c:pt>
                <c:pt idx="50">
                  <c:v>4152.8730964467004</c:v>
                </c:pt>
                <c:pt idx="51">
                  <c:v>3708.0577617328518</c:v>
                </c:pt>
                <c:pt idx="52">
                  <c:v>3735.9492385786803</c:v>
                </c:pt>
                <c:pt idx="53">
                  <c:v>3939.8846153846152</c:v>
                </c:pt>
                <c:pt idx="54">
                  <c:v>4001.3652482269504</c:v>
                </c:pt>
                <c:pt idx="55">
                  <c:v>3939.3959390862942</c:v>
                </c:pt>
                <c:pt idx="56">
                  <c:v>3234.5902255639098</c:v>
                </c:pt>
                <c:pt idx="57">
                  <c:v>3530.699604743083</c:v>
                </c:pt>
                <c:pt idx="58">
                  <c:v>3679.1059782608695</c:v>
                </c:pt>
                <c:pt idx="59">
                  <c:v>3242.1915887850469</c:v>
                </c:pt>
                <c:pt idx="60">
                  <c:v>3423.2746478873241</c:v>
                </c:pt>
                <c:pt idx="61">
                  <c:v>3475.3</c:v>
                </c:pt>
                <c:pt idx="62">
                  <c:v>3204.294520547945</c:v>
                </c:pt>
                <c:pt idx="63">
                  <c:v>3029.1165919282512</c:v>
                </c:pt>
                <c:pt idx="64">
                  <c:v>3551.6884057971015</c:v>
                </c:pt>
                <c:pt idx="65">
                  <c:v>3201.9201388888887</c:v>
                </c:pt>
                <c:pt idx="66">
                  <c:v>2993.5633802816901</c:v>
                </c:pt>
                <c:pt idx="67">
                  <c:v>3845.1748251748254</c:v>
                </c:pt>
                <c:pt idx="68">
                  <c:v>3317.8636363636365</c:v>
                </c:pt>
                <c:pt idx="69">
                  <c:v>3869.4983388704318</c:v>
                </c:pt>
                <c:pt idx="70">
                  <c:v>3983.125</c:v>
                </c:pt>
                <c:pt idx="71">
                  <c:v>3602.5682451253483</c:v>
                </c:pt>
                <c:pt idx="72">
                  <c:v>3400.7774480712164</c:v>
                </c:pt>
                <c:pt idx="73">
                  <c:v>3441.5132450331125</c:v>
                </c:pt>
                <c:pt idx="74">
                  <c:v>3384.1880597014924</c:v>
                </c:pt>
                <c:pt idx="75">
                  <c:v>3651.1832460732985</c:v>
                </c:pt>
                <c:pt idx="76">
                  <c:v>4190.4440559440563</c:v>
                </c:pt>
                <c:pt idx="77">
                  <c:v>3832.3280423280421</c:v>
                </c:pt>
                <c:pt idx="78">
                  <c:v>3164.1120448179272</c:v>
                </c:pt>
                <c:pt idx="79">
                  <c:v>2808.7703826955076</c:v>
                </c:pt>
                <c:pt idx="80">
                  <c:v>4112.8974358974356</c:v>
                </c:pt>
                <c:pt idx="81">
                  <c:v>3780.0988700564972</c:v>
                </c:pt>
                <c:pt idx="82">
                  <c:v>3892.3122065727698</c:v>
                </c:pt>
                <c:pt idx="83">
                  <c:v>3457.6019417475727</c:v>
                </c:pt>
                <c:pt idx="84">
                  <c:v>3538.3606060606062</c:v>
                </c:pt>
                <c:pt idx="85">
                  <c:v>2902.7670454545455</c:v>
                </c:pt>
                <c:pt idx="86">
                  <c:v>3656.7471910112358</c:v>
                </c:pt>
                <c:pt idx="87">
                  <c:v>2561.6575342465753</c:v>
                </c:pt>
                <c:pt idx="88">
                  <c:v>2657.9910514541389</c:v>
                </c:pt>
                <c:pt idx="89">
                  <c:v>3225.1176470588234</c:v>
                </c:pt>
                <c:pt idx="90">
                  <c:v>2798.4545454545455</c:v>
                </c:pt>
                <c:pt idx="91">
                  <c:v>3753.2796934865901</c:v>
                </c:pt>
                <c:pt idx="92">
                  <c:v>3640.4135338345864</c:v>
                </c:pt>
                <c:pt idx="93">
                  <c:v>3618.7942028985508</c:v>
                </c:pt>
                <c:pt idx="94">
                  <c:v>3504.75</c:v>
                </c:pt>
                <c:pt idx="95">
                  <c:v>3628.2530120481929</c:v>
                </c:pt>
                <c:pt idx="96">
                  <c:v>3120.4066666666668</c:v>
                </c:pt>
                <c:pt idx="97">
                  <c:v>3052.2861952861954</c:v>
                </c:pt>
                <c:pt idx="98">
                  <c:v>2764.4834905660377</c:v>
                </c:pt>
                <c:pt idx="99">
                  <c:v>3178.9429280397021</c:v>
                </c:pt>
                <c:pt idx="100">
                  <c:v>3287.8341584158416</c:v>
                </c:pt>
                <c:pt idx="101">
                  <c:v>3034.2042553191491</c:v>
                </c:pt>
                <c:pt idx="102">
                  <c:v>3263.969325153374</c:v>
                </c:pt>
                <c:pt idx="103">
                  <c:v>3802.766355140187</c:v>
                </c:pt>
                <c:pt idx="104">
                  <c:v>3665.0106382978724</c:v>
                </c:pt>
                <c:pt idx="105">
                  <c:v>3558.3932038834951</c:v>
                </c:pt>
                <c:pt idx="106">
                  <c:v>3746.4703557312255</c:v>
                </c:pt>
                <c:pt idx="107">
                  <c:v>3700.8602150537636</c:v>
                </c:pt>
                <c:pt idx="108">
                  <c:v>3255.4751552795033</c:v>
                </c:pt>
                <c:pt idx="109">
                  <c:v>4135.6946308724828</c:v>
                </c:pt>
                <c:pt idx="110">
                  <c:v>3288.5968586387435</c:v>
                </c:pt>
                <c:pt idx="111">
                  <c:v>3994.3262411347519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6-4E04-A056-CAD4934C6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707024"/>
        <c:axId val="833710960"/>
      </c:lineChart>
      <c:dateAx>
        <c:axId val="83370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</a:t>
                </a:r>
                <a:r>
                  <a:rPr lang="en-CA" baseline="0"/>
                  <a:t> CATSNET, AAFC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9.1685796694241457E-4"/>
              <c:y val="0.94664898466639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A"/>
            </a:p>
          </c:txPr>
        </c:title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710960"/>
        <c:crosses val="autoZero"/>
        <c:auto val="1"/>
        <c:lblOffset val="100"/>
        <c:baseTimeUnit val="months"/>
        <c:majorUnit val="1"/>
        <c:majorTimeUnit val="years"/>
      </c:dateAx>
      <c:valAx>
        <c:axId val="833710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70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371475</xdr:colOff>
      <xdr:row>0</xdr:row>
      <xdr:rowOff>19050</xdr:rowOff>
    </xdr:from>
    <xdr:ext cx="1749425" cy="304800"/>
    <xdr:pic>
      <xdr:nvPicPr>
        <xdr:cNvPr id="2" name="Picture 1" descr="Manitoba Bison Logo" title="Manitoba Bis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19050"/>
          <a:ext cx="17494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0.92443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002930" y="3152275"/>
          <a:ext cx="4406534" cy="257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0.92485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002931" y="3171325"/>
          <a:ext cx="4406534" cy="257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0.92876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6002930" y="3361663"/>
          <a:ext cx="4406534" cy="257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000">
            <a:effectLst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238125</xdr:colOff>
      <xdr:row>0</xdr:row>
      <xdr:rowOff>0</xdr:rowOff>
    </xdr:from>
    <xdr:ext cx="1812925" cy="304800"/>
    <xdr:pic>
      <xdr:nvPicPr>
        <xdr:cNvPr id="2" name="Picture 1" descr="Manitoba Bison Logo" title="Manitoba Bis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05875" y="0"/>
          <a:ext cx="18129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156210</xdr:rowOff>
    </xdr:from>
    <xdr:to>
      <xdr:col>17</xdr:col>
      <xdr:colOff>0</xdr:colOff>
      <xdr:row>25</xdr:row>
      <xdr:rowOff>0</xdr:rowOff>
    </xdr:to>
    <xdr:graphicFrame macro="">
      <xdr:nvGraphicFramePr>
        <xdr:cNvPr id="2" name="Chart 1" descr="This chart contains monthly values of live cattle exported from Manitoba from 2006 to date." title="Chart: Manitoba Live Cattle Monthly Value Exports to Wor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17</xdr:col>
      <xdr:colOff>0</xdr:colOff>
      <xdr:row>65</xdr:row>
      <xdr:rowOff>26670</xdr:rowOff>
    </xdr:to>
    <xdr:graphicFrame macro="">
      <xdr:nvGraphicFramePr>
        <xdr:cNvPr id="3" name="Chart 2" descr="This chart contains monthly values of live pigs exported from Manitoba from 2006 to date." title="Chart: Manitoba Live Pigs Monthly Value Exports to Worl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4482</xdr:colOff>
      <xdr:row>5</xdr:row>
      <xdr:rowOff>144940</xdr:rowOff>
    </xdr:from>
    <xdr:to>
      <xdr:col>35</xdr:col>
      <xdr:colOff>4482</xdr:colOff>
      <xdr:row>24</xdr:row>
      <xdr:rowOff>170330</xdr:rowOff>
    </xdr:to>
    <xdr:graphicFrame macro="">
      <xdr:nvGraphicFramePr>
        <xdr:cNvPr id="6" name="Chart 5" descr="This chart contains monthly quantity of live cattle exported from Manitoba from 2006 to date." title="Chart: Manitoba Live Cattle Monthly Quantity Exports to World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46</xdr:row>
      <xdr:rowOff>0</xdr:rowOff>
    </xdr:from>
    <xdr:to>
      <xdr:col>35</xdr:col>
      <xdr:colOff>0</xdr:colOff>
      <xdr:row>65</xdr:row>
      <xdr:rowOff>27214</xdr:rowOff>
    </xdr:to>
    <xdr:graphicFrame macro="">
      <xdr:nvGraphicFramePr>
        <xdr:cNvPr id="7" name="Chart 6" descr="This chart contains monthly quantity of live pigs exported from Manitoba from 2006 to date." title="Chart: Manitoba Live Pigs Monthly Quantity Exports to World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88</xdr:row>
      <xdr:rowOff>14695</xdr:rowOff>
    </xdr:from>
    <xdr:to>
      <xdr:col>35</xdr:col>
      <xdr:colOff>0</xdr:colOff>
      <xdr:row>107</xdr:row>
      <xdr:rowOff>0</xdr:rowOff>
    </xdr:to>
    <xdr:graphicFrame macro="">
      <xdr:nvGraphicFramePr>
        <xdr:cNvPr id="9" name="Chart 8" descr="This chart contains monthly quantity of live bison exported from Manitoba from 2006 to date." title="Chart: Manitoba Live Bison Monthly Quantity Exports to World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88</xdr:row>
      <xdr:rowOff>41910</xdr:rowOff>
    </xdr:from>
    <xdr:to>
      <xdr:col>17</xdr:col>
      <xdr:colOff>0</xdr:colOff>
      <xdr:row>107</xdr:row>
      <xdr:rowOff>0</xdr:rowOff>
    </xdr:to>
    <xdr:graphicFrame macro="">
      <xdr:nvGraphicFramePr>
        <xdr:cNvPr id="10" name="Chart 9" descr="This chart contains monthly values of live bison exported from Manitoba from 2006 to date." title="Chart: Manitoba Live Bison Monthly Value Exports to World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13447</xdr:colOff>
      <xdr:row>26</xdr:row>
      <xdr:rowOff>0</xdr:rowOff>
    </xdr:from>
    <xdr:to>
      <xdr:col>26</xdr:col>
      <xdr:colOff>13447</xdr:colOff>
      <xdr:row>43</xdr:row>
      <xdr:rowOff>171450</xdr:rowOff>
    </xdr:to>
    <xdr:graphicFrame macro="">
      <xdr:nvGraphicFramePr>
        <xdr:cNvPr id="13" name="Chart 12" descr="This chart contains monthly prices of live cattle exported from Manitoba from 2006 to date.&#10;" title="Chart: Manitoba Live Cattle Average Export Price per Head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67</xdr:row>
      <xdr:rowOff>0</xdr:rowOff>
    </xdr:from>
    <xdr:to>
      <xdr:col>26</xdr:col>
      <xdr:colOff>1</xdr:colOff>
      <xdr:row>85</xdr:row>
      <xdr:rowOff>0</xdr:rowOff>
    </xdr:to>
    <xdr:graphicFrame macro="">
      <xdr:nvGraphicFramePr>
        <xdr:cNvPr id="14" name="Chart 13" descr="This chart contains monthly prices of live pigs exported from Manitoba from 2006 to date." title="Chart: Manitoba Live Pigs Average Export Price per Head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108</xdr:row>
      <xdr:rowOff>0</xdr:rowOff>
    </xdr:from>
    <xdr:to>
      <xdr:col>26</xdr:col>
      <xdr:colOff>0</xdr:colOff>
      <xdr:row>127</xdr:row>
      <xdr:rowOff>0</xdr:rowOff>
    </xdr:to>
    <xdr:graphicFrame macro="">
      <xdr:nvGraphicFramePr>
        <xdr:cNvPr id="15" name="Chart 14" descr="This chart contains monthly prices of live bison exported from Manitoba from 2006 to date." title="Chart: Manitoba Live Bison Average Export Price per Head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0.92937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9456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0.92933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9238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0.92933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9238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0.92849</cdr:y>
    </cdr:from>
    <cdr:to>
      <cdr:x>1</cdr:x>
      <cdr:y>1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5976257" y="3251019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0.92849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51019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 eaLnBrk="1" fontAlgn="auto" latinLnBrk="0" hangingPunct="1"/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000">
            <a:effectLst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0.57668</cdr:x>
      <cdr:y>0.92793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976257" y="3223804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 eaLnBrk="1" fontAlgn="auto" latinLnBrk="0" hangingPunct="1"/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 sz="1000">
            <a:effectLst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3/Market%20Intelligence/Secure%20source/Livestock/Trade/2019/Manitoba%20Live%20Cattle%20and%20Hog%20Exports%20-%20monthly%20Nov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 #-$"/>
      <sheetName val="Quantity Livestock Exports"/>
      <sheetName val="Value Livestock Exports"/>
    </sheetNames>
    <sheetDataSet>
      <sheetData sheetId="0">
        <row r="43">
          <cell r="CB43">
            <v>983170</v>
          </cell>
          <cell r="CC43">
            <v>732563</v>
          </cell>
          <cell r="CD43">
            <v>1109151</v>
          </cell>
          <cell r="CE43">
            <v>677644</v>
          </cell>
          <cell r="CF43">
            <v>1355644</v>
          </cell>
          <cell r="CG43">
            <v>924803</v>
          </cell>
          <cell r="CU43">
            <v>2809004</v>
          </cell>
          <cell r="CV43">
            <v>759613</v>
          </cell>
          <cell r="CW43">
            <v>3373651</v>
          </cell>
          <cell r="CX43">
            <v>844363</v>
          </cell>
          <cell r="CY43">
            <v>2794399</v>
          </cell>
          <cell r="CZ43">
            <v>1492531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Price" displayName="tblPrice" ref="A1:J113" totalsRowShown="0" headerRowDxfId="30" dataDxfId="29">
  <autoFilter ref="A1:J113" xr:uid="{00000000-0009-0000-0100-000001000000}"/>
  <tableColumns count="10">
    <tableColumn id="1" xr3:uid="{00000000-0010-0000-0000-000001000000}" name="Year" dataDxfId="28"/>
    <tableColumn id="4" xr3:uid="{00000000-0010-0000-0000-000004000000}" name="Total cattle Q" dataDxfId="27">
      <calculatedColumnFormula>tblQuantity!F122</calculatedColumnFormula>
    </tableColumn>
    <tableColumn id="3" xr3:uid="{00000000-0010-0000-0000-000003000000}" name="Total cattle V" dataDxfId="26">
      <calculatedColumnFormula>tblValue!F122</calculatedColumnFormula>
    </tableColumn>
    <tableColumn id="2" xr3:uid="{00000000-0010-0000-0000-000002000000}" name="Total Cattle P" dataDxfId="25"/>
    <tableColumn id="8" xr3:uid="{00000000-0010-0000-0000-000008000000}" name="Total Pig Q" dataDxfId="24">
      <calculatedColumnFormula>tblQuantity!J122</calculatedColumnFormula>
    </tableColumn>
    <tableColumn id="7" xr3:uid="{00000000-0010-0000-0000-000007000000}" name="Total Pig V" dataDxfId="23">
      <calculatedColumnFormula>tblValue!J122</calculatedColumnFormula>
    </tableColumn>
    <tableColumn id="5" xr3:uid="{00000000-0010-0000-0000-000005000000}" name="Total Pig P" dataDxfId="22"/>
    <tableColumn id="10" xr3:uid="{00000000-0010-0000-0000-00000A000000}" name="Total Bison Q" dataDxfId="21">
      <calculatedColumnFormula>tblQuantity!M122</calculatedColumnFormula>
    </tableColumn>
    <tableColumn id="9" xr3:uid="{00000000-0010-0000-0000-000009000000}" name="Total Bison V" dataDxfId="20">
      <calculatedColumnFormula>tblValue!M122</calculatedColumnFormula>
    </tableColumn>
    <tableColumn id="6" xr3:uid="{00000000-0010-0000-0000-000006000000}" name="Total Bison P" dataDxfId="1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le: Manitoba Livestokc Average Export Price per Head" altTextSummary="This table contains monthly prices of livestock exported from Manitoba from 2006 to dat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month_lookup" displayName="month_lookup" ref="P1:Q13" totalsRowShown="0">
  <autoFilter ref="P1:Q13" xr:uid="{00000000-0009-0000-0100-000004000000}"/>
  <tableColumns count="2">
    <tableColumn id="1" xr3:uid="{00000000-0010-0000-0100-000001000000}" name="month code"/>
    <tableColumn id="2" xr3:uid="{00000000-0010-0000-0100-000002000000}" name="month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Support table for converting month number to name" altTextSummary="Support table for converting month number to nam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Quantity" displayName="tblQuantity" ref="A1:M233" totalsRowShown="0" headerRowDxfId="18" dataDxfId="16" headerRowBorderDxfId="17">
  <autoFilter ref="A1:M233" xr:uid="{00000000-0009-0000-0100-000003000000}"/>
  <tableColumns count="13">
    <tableColumn id="1" xr3:uid="{00000000-0010-0000-0200-000001000000}" name="Year" dataDxfId="15"/>
    <tableColumn id="2" xr3:uid="{00000000-0010-0000-0200-000002000000}" name="Slaughter Steers and Heifers" dataDxfId="14"/>
    <tableColumn id="3" xr3:uid="{00000000-0010-0000-0200-000003000000}" name="Slaughter Cows and Bulls" dataDxfId="13"/>
    <tableColumn id="4" xr3:uid="{00000000-0010-0000-0200-000004000000}" name="Feeders and Calves" dataDxfId="12"/>
    <tableColumn id="5" xr3:uid="{00000000-0010-0000-0200-000005000000}" name="Breeding Cattle" dataDxfId="11"/>
    <tableColumn id="6" xr3:uid="{00000000-0010-0000-0200-000006000000}" name="Total Cattle" dataDxfId="10"/>
    <tableColumn id="7" xr3:uid="{00000000-0010-0000-0200-000007000000}" name="Breeding" dataDxfId="9"/>
    <tableColumn id="8" xr3:uid="{00000000-0010-0000-0200-000008000000}" name="Feeder" dataDxfId="8"/>
    <tableColumn id="9" xr3:uid="{00000000-0010-0000-0200-000009000000}" name="Slaughter" dataDxfId="7"/>
    <tableColumn id="10" xr3:uid="{00000000-0010-0000-0200-00000A000000}" name="Total Pigs" dataDxfId="6"/>
    <tableColumn id="11" xr3:uid="{00000000-0010-0000-0200-00000B000000}" name="Total Sheep" dataDxfId="5"/>
    <tableColumn id="12" xr3:uid="{00000000-0010-0000-0200-00000C000000}" name="Total Goats" dataDxfId="4"/>
    <tableColumn id="13" xr3:uid="{00000000-0010-0000-0200-00000D000000}" name="Total Bison" dataDxfId="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le: Manitoba Livestock Monthly Quantity Exports to World" altTextSummary="This table contains monthly quantity of livestock exported from Manitoba from 2006 to date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blValue" displayName="tblValue" ref="A1:M233" totalsRowShown="0" headerRowDxfId="2" headerRowBorderDxfId="1">
  <autoFilter ref="A1:M233" xr:uid="{00000000-0009-0000-0100-000002000000}"/>
  <tableColumns count="13">
    <tableColumn id="1" xr3:uid="{00000000-0010-0000-0300-000001000000}" name="Year" dataDxfId="0"/>
    <tableColumn id="2" xr3:uid="{00000000-0010-0000-0300-000002000000}" name="Slaughter Steers and Heifers"/>
    <tableColumn id="3" xr3:uid="{00000000-0010-0000-0300-000003000000}" name="Slaughter Cows and Bulls"/>
    <tableColumn id="4" xr3:uid="{00000000-0010-0000-0300-000004000000}" name="Feeders and Calves"/>
    <tableColumn id="5" xr3:uid="{00000000-0010-0000-0300-000005000000}" name="Breeding Cattle"/>
    <tableColumn id="6" xr3:uid="{00000000-0010-0000-0300-000006000000}" name="Total Cattle"/>
    <tableColumn id="7" xr3:uid="{00000000-0010-0000-0300-000007000000}" name="Breeding"/>
    <tableColumn id="8" xr3:uid="{00000000-0010-0000-0300-000008000000}" name="Feeder"/>
    <tableColumn id="9" xr3:uid="{00000000-0010-0000-0300-000009000000}" name="Slaughter"/>
    <tableColumn id="10" xr3:uid="{00000000-0010-0000-0300-00000A000000}" name="Total Pigs"/>
    <tableColumn id="11" xr3:uid="{00000000-0010-0000-0300-00000B000000}" name="Total Sheep"/>
    <tableColumn id="12" xr3:uid="{00000000-0010-0000-0300-00000C000000}" name="Total Goats"/>
    <tableColumn id="13" xr3:uid="{00000000-0010-0000-0300-00000D000000}" name="Total Bison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able: Manitoba Livestock Monthly Value Exports to World" altTextSummary="This table contains monthly value of livestock exported from Manitoba from 2006 to date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gov.mb.ca/agriculture/market-prices-and-statistics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v.mb.ca/agriculture/market-prices-and-statistics/index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4"/>
  <sheetViews>
    <sheetView showGridLines="0" tabSelected="1" workbookViewId="0">
      <pane xSplit="1" ySplit="8" topLeftCell="B230" activePane="bottomRight" state="frozen"/>
      <selection pane="topRight" activeCell="B1" sqref="B1"/>
      <selection pane="bottomLeft" activeCell="A9" sqref="A9"/>
      <selection pane="bottomRight" activeCell="F254" sqref="F254"/>
    </sheetView>
  </sheetViews>
  <sheetFormatPr defaultRowHeight="15" x14ac:dyDescent="0.25"/>
  <cols>
    <col min="2" max="2" width="11.42578125" customWidth="1"/>
    <col min="3" max="3" width="15.85546875" customWidth="1"/>
    <col min="4" max="4" width="16" customWidth="1"/>
    <col min="5" max="5" width="12.28515625" customWidth="1"/>
    <col min="6" max="6" width="12.5703125" customWidth="1"/>
    <col min="7" max="7" width="10.7109375" customWidth="1"/>
    <col min="8" max="8" width="9.140625" style="89" customWidth="1"/>
    <col min="9" max="9" width="8.85546875" style="89"/>
    <col min="10" max="10" width="10.5703125" style="89" customWidth="1"/>
  </cols>
  <sheetData>
    <row r="1" spans="1:16" x14ac:dyDescent="0.25">
      <c r="A1" s="1"/>
      <c r="B1" s="2"/>
      <c r="C1" s="3" t="s">
        <v>0</v>
      </c>
      <c r="D1" s="4"/>
      <c r="E1" s="4"/>
      <c r="F1" s="4"/>
      <c r="G1" s="2"/>
      <c r="H1" s="75"/>
      <c r="I1" s="76"/>
      <c r="J1" s="75"/>
      <c r="K1" s="2"/>
      <c r="L1" s="2"/>
      <c r="M1" s="2"/>
      <c r="N1" s="5"/>
      <c r="O1" s="5"/>
      <c r="P1" s="5"/>
    </row>
    <row r="2" spans="1:16" x14ac:dyDescent="0.25">
      <c r="A2" s="1"/>
      <c r="B2" s="2"/>
      <c r="C2" s="125" t="s">
        <v>1</v>
      </c>
      <c r="D2" s="125"/>
      <c r="E2" s="125"/>
      <c r="F2" s="125"/>
      <c r="G2" s="6"/>
      <c r="H2" s="77"/>
      <c r="I2" s="76"/>
      <c r="J2" s="75"/>
      <c r="K2" s="2"/>
      <c r="L2" s="2"/>
      <c r="M2" s="2"/>
      <c r="N2" s="5"/>
      <c r="O2" s="5"/>
      <c r="P2" s="5"/>
    </row>
    <row r="3" spans="1:16" x14ac:dyDescent="0.25">
      <c r="A3" s="1"/>
      <c r="B3" s="2"/>
      <c r="C3" s="2"/>
      <c r="D3" s="6"/>
      <c r="E3" s="6"/>
      <c r="F3" s="6"/>
      <c r="G3" s="6"/>
      <c r="H3" s="77"/>
      <c r="I3" s="77"/>
      <c r="J3" s="75"/>
      <c r="K3" s="2"/>
      <c r="L3" s="2"/>
      <c r="M3" s="2"/>
      <c r="N3" s="5"/>
      <c r="O3" s="5"/>
      <c r="P3" s="5"/>
    </row>
    <row r="4" spans="1:16" x14ac:dyDescent="0.25">
      <c r="A4" s="7" t="s">
        <v>2</v>
      </c>
      <c r="B4" s="7"/>
      <c r="C4" s="7"/>
      <c r="D4" s="7"/>
      <c r="E4" s="7"/>
      <c r="F4" s="7"/>
      <c r="G4" s="7"/>
      <c r="H4" s="78"/>
      <c r="I4" s="78"/>
      <c r="J4" s="78"/>
      <c r="K4" s="7"/>
      <c r="L4" s="7"/>
      <c r="M4" s="7"/>
      <c r="N4" s="7"/>
      <c r="O4" s="5"/>
      <c r="P4" s="5"/>
    </row>
    <row r="5" spans="1:16" ht="15.75" thickBot="1" x14ac:dyDescent="0.3">
      <c r="A5" s="1"/>
      <c r="B5" s="2"/>
      <c r="C5" s="2"/>
      <c r="D5" s="6"/>
      <c r="E5" s="6"/>
      <c r="F5" s="6"/>
      <c r="G5" s="6"/>
      <c r="H5" s="77"/>
      <c r="I5" s="77"/>
      <c r="J5" s="75"/>
      <c r="K5" s="2"/>
      <c r="L5" s="2"/>
      <c r="M5" s="2"/>
      <c r="N5" s="5"/>
      <c r="O5" s="5"/>
      <c r="P5" s="5"/>
    </row>
    <row r="6" spans="1:16" x14ac:dyDescent="0.25">
      <c r="A6" s="8"/>
      <c r="B6" s="9"/>
      <c r="C6" s="126" t="s">
        <v>3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  <c r="O6" s="10"/>
      <c r="P6" s="10"/>
    </row>
    <row r="7" spans="1:16" x14ac:dyDescent="0.25">
      <c r="A7" s="11"/>
      <c r="B7" s="10"/>
      <c r="C7" s="128" t="s">
        <v>4</v>
      </c>
      <c r="D7" s="128"/>
      <c r="E7" s="128"/>
      <c r="F7" s="128"/>
      <c r="G7" s="128"/>
      <c r="H7" s="128" t="s">
        <v>5</v>
      </c>
      <c r="I7" s="128"/>
      <c r="J7" s="128"/>
      <c r="K7" s="128"/>
      <c r="L7" s="12" t="s">
        <v>6</v>
      </c>
      <c r="M7" s="12" t="s">
        <v>7</v>
      </c>
      <c r="N7" s="13" t="s">
        <v>8</v>
      </c>
      <c r="O7" s="10"/>
      <c r="P7" s="10"/>
    </row>
    <row r="8" spans="1:16" ht="38.25" x14ac:dyDescent="0.25">
      <c r="A8" s="14"/>
      <c r="B8" s="15"/>
      <c r="C8" s="16" t="s">
        <v>9</v>
      </c>
      <c r="D8" s="16" t="s">
        <v>10</v>
      </c>
      <c r="E8" s="16" t="s">
        <v>11</v>
      </c>
      <c r="F8" s="16" t="s">
        <v>12</v>
      </c>
      <c r="G8" s="16" t="s">
        <v>13</v>
      </c>
      <c r="H8" s="79" t="s">
        <v>14</v>
      </c>
      <c r="I8" s="79" t="s">
        <v>15</v>
      </c>
      <c r="J8" s="79" t="s">
        <v>16</v>
      </c>
      <c r="K8" s="16" t="s">
        <v>17</v>
      </c>
      <c r="L8" s="16" t="s">
        <v>18</v>
      </c>
      <c r="M8" s="16" t="s">
        <v>19</v>
      </c>
      <c r="N8" s="18" t="s">
        <v>20</v>
      </c>
      <c r="O8" s="15"/>
      <c r="P8" s="15"/>
    </row>
    <row r="9" spans="1:16" x14ac:dyDescent="0.25">
      <c r="A9" s="122" t="s">
        <v>21</v>
      </c>
      <c r="B9" s="19" t="s">
        <v>22</v>
      </c>
      <c r="C9" s="20">
        <v>11012</v>
      </c>
      <c r="D9" s="20">
        <v>12</v>
      </c>
      <c r="E9" s="20">
        <v>6661</v>
      </c>
      <c r="F9" s="20">
        <v>0</v>
      </c>
      <c r="G9" s="20">
        <v>17685</v>
      </c>
      <c r="H9" s="80">
        <v>2873</v>
      </c>
      <c r="I9" s="80">
        <v>297447</v>
      </c>
      <c r="J9" s="80">
        <v>117805</v>
      </c>
      <c r="K9" s="20">
        <v>418125</v>
      </c>
      <c r="L9" s="20">
        <v>0</v>
      </c>
      <c r="M9" s="20">
        <v>0</v>
      </c>
      <c r="N9" s="22">
        <v>107</v>
      </c>
      <c r="O9" s="10"/>
      <c r="P9" s="10"/>
    </row>
    <row r="10" spans="1:16" x14ac:dyDescent="0.25">
      <c r="A10" s="123"/>
      <c r="B10" s="23" t="s">
        <v>23</v>
      </c>
      <c r="C10" s="20">
        <v>9053</v>
      </c>
      <c r="D10" s="20">
        <v>22</v>
      </c>
      <c r="E10" s="20">
        <v>8762</v>
      </c>
      <c r="F10" s="20">
        <v>0</v>
      </c>
      <c r="G10" s="20">
        <v>17837</v>
      </c>
      <c r="H10" s="80">
        <v>4400</v>
      </c>
      <c r="I10" s="80">
        <v>304391</v>
      </c>
      <c r="J10" s="80">
        <v>89450</v>
      </c>
      <c r="K10" s="20">
        <v>398241</v>
      </c>
      <c r="L10" s="20">
        <v>0</v>
      </c>
      <c r="M10" s="20">
        <v>0</v>
      </c>
      <c r="N10" s="22">
        <v>100</v>
      </c>
      <c r="O10" s="10"/>
      <c r="P10" s="10"/>
    </row>
    <row r="11" spans="1:16" x14ac:dyDescent="0.25">
      <c r="A11" s="123"/>
      <c r="B11" s="23" t="s">
        <v>24</v>
      </c>
      <c r="C11" s="20">
        <v>11426</v>
      </c>
      <c r="D11" s="20">
        <v>50</v>
      </c>
      <c r="E11" s="20">
        <v>8493</v>
      </c>
      <c r="F11" s="20">
        <v>0</v>
      </c>
      <c r="G11" s="20">
        <v>19969</v>
      </c>
      <c r="H11" s="80">
        <v>4911</v>
      </c>
      <c r="I11" s="80">
        <v>366922</v>
      </c>
      <c r="J11" s="80">
        <v>107552</v>
      </c>
      <c r="K11" s="20">
        <v>479385</v>
      </c>
      <c r="L11" s="20">
        <v>0</v>
      </c>
      <c r="M11" s="20">
        <v>0</v>
      </c>
      <c r="N11" s="22">
        <v>332</v>
      </c>
      <c r="O11" s="10"/>
      <c r="P11" s="10"/>
    </row>
    <row r="12" spans="1:16" x14ac:dyDescent="0.25">
      <c r="A12" s="123"/>
      <c r="B12" s="23" t="s">
        <v>25</v>
      </c>
      <c r="C12" s="20">
        <v>7870</v>
      </c>
      <c r="D12" s="20">
        <v>31</v>
      </c>
      <c r="E12" s="20">
        <v>3706</v>
      </c>
      <c r="F12" s="20">
        <v>0</v>
      </c>
      <c r="G12" s="20">
        <v>11607</v>
      </c>
      <c r="H12" s="80">
        <v>5076</v>
      </c>
      <c r="I12" s="80">
        <v>322576</v>
      </c>
      <c r="J12" s="80">
        <v>95938</v>
      </c>
      <c r="K12" s="20">
        <v>423590</v>
      </c>
      <c r="L12" s="20">
        <v>0</v>
      </c>
      <c r="M12" s="20">
        <v>0</v>
      </c>
      <c r="N12" s="22">
        <v>0</v>
      </c>
      <c r="O12" s="10"/>
      <c r="P12" s="10"/>
    </row>
    <row r="13" spans="1:16" x14ac:dyDescent="0.25">
      <c r="A13" s="123"/>
      <c r="B13" s="23" t="s">
        <v>26</v>
      </c>
      <c r="C13" s="20">
        <v>1559</v>
      </c>
      <c r="D13" s="20">
        <v>66</v>
      </c>
      <c r="E13" s="20">
        <v>3914</v>
      </c>
      <c r="F13" s="20">
        <v>0</v>
      </c>
      <c r="G13" s="20">
        <v>5539</v>
      </c>
      <c r="H13" s="80">
        <v>6070</v>
      </c>
      <c r="I13" s="80">
        <v>316770</v>
      </c>
      <c r="J13" s="80">
        <v>96643</v>
      </c>
      <c r="K13" s="20">
        <v>419483</v>
      </c>
      <c r="L13" s="20">
        <v>0</v>
      </c>
      <c r="M13" s="20">
        <v>0</v>
      </c>
      <c r="N13" s="22">
        <v>93</v>
      </c>
      <c r="O13" s="10"/>
      <c r="P13" s="10"/>
    </row>
    <row r="14" spans="1:16" x14ac:dyDescent="0.25">
      <c r="A14" s="123"/>
      <c r="B14" s="23" t="s">
        <v>27</v>
      </c>
      <c r="C14" s="20">
        <v>1517</v>
      </c>
      <c r="D14" s="20">
        <v>116</v>
      </c>
      <c r="E14" s="20">
        <v>6281</v>
      </c>
      <c r="F14" s="20">
        <v>0</v>
      </c>
      <c r="G14" s="20">
        <v>7914</v>
      </c>
      <c r="H14" s="80">
        <v>5538</v>
      </c>
      <c r="I14" s="80">
        <v>362766</v>
      </c>
      <c r="J14" s="80">
        <v>102171</v>
      </c>
      <c r="K14" s="20">
        <v>470475</v>
      </c>
      <c r="L14" s="20">
        <v>0</v>
      </c>
      <c r="M14" s="20">
        <v>0</v>
      </c>
      <c r="N14" s="22">
        <v>301</v>
      </c>
      <c r="O14" s="10"/>
      <c r="P14" s="10"/>
    </row>
    <row r="15" spans="1:16" x14ac:dyDescent="0.25">
      <c r="A15" s="123"/>
      <c r="B15" s="23" t="s">
        <v>28</v>
      </c>
      <c r="C15" s="20">
        <v>1715</v>
      </c>
      <c r="D15" s="20">
        <v>53</v>
      </c>
      <c r="E15" s="20">
        <v>4860</v>
      </c>
      <c r="F15" s="20">
        <v>0</v>
      </c>
      <c r="G15" s="20">
        <v>6628</v>
      </c>
      <c r="H15" s="80">
        <v>6083</v>
      </c>
      <c r="I15" s="80">
        <v>328287</v>
      </c>
      <c r="J15" s="80">
        <v>90679</v>
      </c>
      <c r="K15" s="20">
        <v>425049</v>
      </c>
      <c r="L15" s="20">
        <v>0</v>
      </c>
      <c r="M15" s="20">
        <v>0</v>
      </c>
      <c r="N15" s="22">
        <v>165</v>
      </c>
      <c r="O15" s="10"/>
      <c r="P15" s="10"/>
    </row>
    <row r="16" spans="1:16" x14ac:dyDescent="0.25">
      <c r="A16" s="123"/>
      <c r="B16" s="23" t="s">
        <v>29</v>
      </c>
      <c r="C16" s="20">
        <v>3430</v>
      </c>
      <c r="D16" s="20">
        <v>0</v>
      </c>
      <c r="E16" s="20">
        <v>4226</v>
      </c>
      <c r="F16" s="20">
        <v>0</v>
      </c>
      <c r="G16" s="20">
        <v>7656</v>
      </c>
      <c r="H16" s="80">
        <v>4163</v>
      </c>
      <c r="I16" s="80">
        <v>406543</v>
      </c>
      <c r="J16" s="80">
        <v>106251</v>
      </c>
      <c r="K16" s="20">
        <v>516957</v>
      </c>
      <c r="L16" s="20">
        <v>0</v>
      </c>
      <c r="M16" s="20">
        <v>0</v>
      </c>
      <c r="N16" s="22">
        <v>106</v>
      </c>
      <c r="O16" s="10"/>
      <c r="P16" s="10"/>
    </row>
    <row r="17" spans="1:16" x14ac:dyDescent="0.25">
      <c r="A17" s="123"/>
      <c r="B17" s="23" t="s">
        <v>30</v>
      </c>
      <c r="C17" s="20">
        <v>6531</v>
      </c>
      <c r="D17" s="20">
        <v>30</v>
      </c>
      <c r="E17" s="20">
        <v>9804</v>
      </c>
      <c r="F17" s="20">
        <v>0</v>
      </c>
      <c r="G17" s="20">
        <v>16365</v>
      </c>
      <c r="H17" s="80">
        <v>5632</v>
      </c>
      <c r="I17" s="80">
        <v>315905</v>
      </c>
      <c r="J17" s="80">
        <v>102825</v>
      </c>
      <c r="K17" s="20">
        <v>424362</v>
      </c>
      <c r="L17" s="20">
        <v>0</v>
      </c>
      <c r="M17" s="20">
        <v>0</v>
      </c>
      <c r="N17" s="22">
        <v>215</v>
      </c>
      <c r="O17" s="10"/>
      <c r="P17" s="10"/>
    </row>
    <row r="18" spans="1:16" x14ac:dyDescent="0.25">
      <c r="A18" s="123"/>
      <c r="B18" s="23" t="s">
        <v>31</v>
      </c>
      <c r="C18" s="20">
        <v>10330</v>
      </c>
      <c r="D18" s="20">
        <v>28</v>
      </c>
      <c r="E18" s="20">
        <v>11172</v>
      </c>
      <c r="F18" s="20">
        <v>0</v>
      </c>
      <c r="G18" s="20">
        <v>21530</v>
      </c>
      <c r="H18" s="80">
        <v>4638</v>
      </c>
      <c r="I18" s="80">
        <v>340597</v>
      </c>
      <c r="J18" s="80">
        <v>121792</v>
      </c>
      <c r="K18" s="20">
        <v>467027</v>
      </c>
      <c r="L18" s="20">
        <v>0</v>
      </c>
      <c r="M18" s="20">
        <v>0</v>
      </c>
      <c r="N18" s="22">
        <v>175</v>
      </c>
      <c r="O18" s="10"/>
      <c r="P18" s="10"/>
    </row>
    <row r="19" spans="1:16" x14ac:dyDescent="0.25">
      <c r="A19" s="123"/>
      <c r="B19" s="23" t="s">
        <v>32</v>
      </c>
      <c r="C19" s="20">
        <v>12086</v>
      </c>
      <c r="D19" s="20">
        <v>34</v>
      </c>
      <c r="E19" s="20">
        <v>7560</v>
      </c>
      <c r="F19" s="20">
        <v>0</v>
      </c>
      <c r="G19" s="20">
        <v>19680</v>
      </c>
      <c r="H19" s="80">
        <v>5874</v>
      </c>
      <c r="I19" s="80">
        <v>352593</v>
      </c>
      <c r="J19" s="80">
        <v>119205</v>
      </c>
      <c r="K19" s="20">
        <v>477672</v>
      </c>
      <c r="L19" s="20">
        <v>0</v>
      </c>
      <c r="M19" s="20">
        <v>0</v>
      </c>
      <c r="N19" s="22">
        <v>104</v>
      </c>
      <c r="O19" s="10"/>
      <c r="P19" s="10"/>
    </row>
    <row r="20" spans="1:16" x14ac:dyDescent="0.25">
      <c r="A20" s="124"/>
      <c r="B20" s="24" t="s">
        <v>33</v>
      </c>
      <c r="C20" s="25">
        <v>9790</v>
      </c>
      <c r="D20" s="25">
        <v>432</v>
      </c>
      <c r="E20" s="25">
        <v>6739</v>
      </c>
      <c r="F20" s="25">
        <v>0</v>
      </c>
      <c r="G20" s="25">
        <v>16961</v>
      </c>
      <c r="H20" s="81">
        <v>3847</v>
      </c>
      <c r="I20" s="81">
        <v>351560</v>
      </c>
      <c r="J20" s="81">
        <v>125977</v>
      </c>
      <c r="K20" s="25">
        <v>481384</v>
      </c>
      <c r="L20" s="25">
        <v>0</v>
      </c>
      <c r="M20" s="25">
        <v>0</v>
      </c>
      <c r="N20" s="27">
        <v>115</v>
      </c>
      <c r="O20" s="10"/>
      <c r="P20" s="10"/>
    </row>
    <row r="21" spans="1:16" x14ac:dyDescent="0.25">
      <c r="A21" s="122" t="s">
        <v>34</v>
      </c>
      <c r="B21" s="19" t="s">
        <v>22</v>
      </c>
      <c r="C21" s="28">
        <v>13221</v>
      </c>
      <c r="D21" s="28">
        <v>20</v>
      </c>
      <c r="E21" s="28">
        <v>9806</v>
      </c>
      <c r="F21" s="28">
        <v>0</v>
      </c>
      <c r="G21" s="28">
        <v>23047</v>
      </c>
      <c r="H21" s="82">
        <v>5737</v>
      </c>
      <c r="I21" s="82">
        <v>351636</v>
      </c>
      <c r="J21" s="82">
        <v>131042</v>
      </c>
      <c r="K21" s="28">
        <v>488415</v>
      </c>
      <c r="L21" s="28">
        <v>0</v>
      </c>
      <c r="M21" s="28">
        <v>0</v>
      </c>
      <c r="N21" s="30">
        <v>201</v>
      </c>
      <c r="O21" s="10"/>
      <c r="P21" s="10"/>
    </row>
    <row r="22" spans="1:16" x14ac:dyDescent="0.25">
      <c r="A22" s="123"/>
      <c r="B22" s="23" t="s">
        <v>23</v>
      </c>
      <c r="C22" s="20">
        <v>12777</v>
      </c>
      <c r="D22" s="20">
        <v>18</v>
      </c>
      <c r="E22" s="20">
        <v>12028</v>
      </c>
      <c r="F22" s="20">
        <v>0</v>
      </c>
      <c r="G22" s="20">
        <v>24823</v>
      </c>
      <c r="H22" s="80">
        <v>7254</v>
      </c>
      <c r="I22" s="80">
        <v>328388</v>
      </c>
      <c r="J22" s="80">
        <v>93362</v>
      </c>
      <c r="K22" s="20">
        <v>429004</v>
      </c>
      <c r="L22" s="20">
        <v>0</v>
      </c>
      <c r="M22" s="20">
        <v>0</v>
      </c>
      <c r="N22" s="22">
        <v>208</v>
      </c>
      <c r="O22" s="10"/>
      <c r="P22" s="10"/>
    </row>
    <row r="23" spans="1:16" x14ac:dyDescent="0.25">
      <c r="A23" s="123"/>
      <c r="B23" s="23" t="s">
        <v>24</v>
      </c>
      <c r="C23" s="20">
        <v>14447</v>
      </c>
      <c r="D23" s="20">
        <v>47</v>
      </c>
      <c r="E23" s="20">
        <v>9751</v>
      </c>
      <c r="F23" s="20">
        <v>0</v>
      </c>
      <c r="G23" s="20">
        <v>24245</v>
      </c>
      <c r="H23" s="80">
        <v>5929</v>
      </c>
      <c r="I23" s="80">
        <v>378236</v>
      </c>
      <c r="J23" s="80">
        <v>109362</v>
      </c>
      <c r="K23" s="20">
        <v>493527</v>
      </c>
      <c r="L23" s="20">
        <v>0</v>
      </c>
      <c r="M23" s="20">
        <v>0</v>
      </c>
      <c r="N23" s="22">
        <v>235</v>
      </c>
      <c r="O23" s="10"/>
      <c r="P23" s="10"/>
    </row>
    <row r="24" spans="1:16" x14ac:dyDescent="0.25">
      <c r="A24" s="123"/>
      <c r="B24" s="23" t="s">
        <v>25</v>
      </c>
      <c r="C24" s="20">
        <v>8936</v>
      </c>
      <c r="D24" s="20">
        <v>51</v>
      </c>
      <c r="E24" s="20">
        <v>8583</v>
      </c>
      <c r="F24" s="20">
        <v>0</v>
      </c>
      <c r="G24" s="20">
        <v>17570</v>
      </c>
      <c r="H24" s="80">
        <v>4356</v>
      </c>
      <c r="I24" s="80">
        <v>377961</v>
      </c>
      <c r="J24" s="80">
        <v>110849</v>
      </c>
      <c r="K24" s="20">
        <v>493166</v>
      </c>
      <c r="L24" s="20">
        <v>0</v>
      </c>
      <c r="M24" s="20">
        <v>0</v>
      </c>
      <c r="N24" s="22">
        <v>299</v>
      </c>
      <c r="O24" s="10"/>
      <c r="P24" s="10"/>
    </row>
    <row r="25" spans="1:16" x14ac:dyDescent="0.25">
      <c r="A25" s="123"/>
      <c r="B25" s="23" t="s">
        <v>26</v>
      </c>
      <c r="C25" s="20">
        <v>4407</v>
      </c>
      <c r="D25" s="20">
        <v>118</v>
      </c>
      <c r="E25" s="20">
        <v>9529</v>
      </c>
      <c r="F25" s="20">
        <v>0</v>
      </c>
      <c r="G25" s="20">
        <v>14054</v>
      </c>
      <c r="H25" s="80">
        <v>9616</v>
      </c>
      <c r="I25" s="80">
        <v>412787</v>
      </c>
      <c r="J25" s="80">
        <v>125510</v>
      </c>
      <c r="K25" s="20">
        <v>547913</v>
      </c>
      <c r="L25" s="20">
        <v>0</v>
      </c>
      <c r="M25" s="20">
        <v>0</v>
      </c>
      <c r="N25" s="22">
        <v>281</v>
      </c>
      <c r="O25" s="10"/>
      <c r="P25" s="10"/>
    </row>
    <row r="26" spans="1:16" x14ac:dyDescent="0.25">
      <c r="A26" s="123"/>
      <c r="B26" s="23" t="s">
        <v>27</v>
      </c>
      <c r="C26" s="20">
        <v>4197</v>
      </c>
      <c r="D26" s="20">
        <v>67</v>
      </c>
      <c r="E26" s="20">
        <v>5667</v>
      </c>
      <c r="F26" s="20">
        <v>0</v>
      </c>
      <c r="G26" s="20">
        <v>9931</v>
      </c>
      <c r="H26" s="80">
        <v>5596</v>
      </c>
      <c r="I26" s="80">
        <v>346964</v>
      </c>
      <c r="J26" s="80">
        <v>132896</v>
      </c>
      <c r="K26" s="20">
        <v>485456</v>
      </c>
      <c r="L26" s="20">
        <v>0</v>
      </c>
      <c r="M26" s="20">
        <v>0</v>
      </c>
      <c r="N26" s="22">
        <v>219</v>
      </c>
      <c r="O26" s="10"/>
      <c r="P26" s="10"/>
    </row>
    <row r="27" spans="1:16" x14ac:dyDescent="0.25">
      <c r="A27" s="123"/>
      <c r="B27" s="23" t="s">
        <v>28</v>
      </c>
      <c r="C27" s="20">
        <v>2924</v>
      </c>
      <c r="D27" s="20">
        <v>18</v>
      </c>
      <c r="E27" s="20">
        <v>4689</v>
      </c>
      <c r="F27" s="20">
        <v>0</v>
      </c>
      <c r="G27" s="20">
        <v>7631</v>
      </c>
      <c r="H27" s="80">
        <v>7683</v>
      </c>
      <c r="I27" s="80">
        <v>355162</v>
      </c>
      <c r="J27" s="80">
        <v>143703</v>
      </c>
      <c r="K27" s="20">
        <v>506548</v>
      </c>
      <c r="L27" s="20">
        <v>0</v>
      </c>
      <c r="M27" s="20">
        <v>0</v>
      </c>
      <c r="N27" s="22">
        <v>158</v>
      </c>
      <c r="O27" s="10"/>
      <c r="P27" s="10"/>
    </row>
    <row r="28" spans="1:16" x14ac:dyDescent="0.25">
      <c r="A28" s="123"/>
      <c r="B28" s="23" t="s">
        <v>29</v>
      </c>
      <c r="C28" s="20">
        <v>8957</v>
      </c>
      <c r="D28" s="20">
        <v>56</v>
      </c>
      <c r="E28" s="20">
        <v>6884</v>
      </c>
      <c r="F28" s="20">
        <v>0</v>
      </c>
      <c r="G28" s="20">
        <v>15897</v>
      </c>
      <c r="H28" s="80">
        <v>8117</v>
      </c>
      <c r="I28" s="80">
        <v>400449</v>
      </c>
      <c r="J28" s="80">
        <v>144185</v>
      </c>
      <c r="K28" s="20">
        <v>552751</v>
      </c>
      <c r="L28" s="20">
        <v>0</v>
      </c>
      <c r="M28" s="20">
        <v>0</v>
      </c>
      <c r="N28" s="22">
        <v>229</v>
      </c>
      <c r="O28" s="10"/>
      <c r="P28" s="10"/>
    </row>
    <row r="29" spans="1:16" x14ac:dyDescent="0.25">
      <c r="A29" s="123"/>
      <c r="B29" s="23" t="s">
        <v>30</v>
      </c>
      <c r="C29" s="20">
        <v>13246</v>
      </c>
      <c r="D29" s="20">
        <v>90</v>
      </c>
      <c r="E29" s="20">
        <v>26436</v>
      </c>
      <c r="F29" s="20">
        <v>0</v>
      </c>
      <c r="G29" s="20">
        <v>39772</v>
      </c>
      <c r="H29" s="80">
        <v>4489</v>
      </c>
      <c r="I29" s="80">
        <v>351861</v>
      </c>
      <c r="J29" s="80">
        <v>130692</v>
      </c>
      <c r="K29" s="20">
        <v>487042</v>
      </c>
      <c r="L29" s="20">
        <v>0</v>
      </c>
      <c r="M29" s="20">
        <v>0</v>
      </c>
      <c r="N29" s="22">
        <v>80</v>
      </c>
      <c r="O29" s="10"/>
      <c r="P29" s="10"/>
    </row>
    <row r="30" spans="1:16" x14ac:dyDescent="0.25">
      <c r="A30" s="123"/>
      <c r="B30" s="23" t="s">
        <v>31</v>
      </c>
      <c r="C30" s="20">
        <v>20373</v>
      </c>
      <c r="D30" s="20">
        <v>35</v>
      </c>
      <c r="E30" s="20">
        <v>22855</v>
      </c>
      <c r="F30" s="20">
        <v>0</v>
      </c>
      <c r="G30" s="20">
        <v>43263</v>
      </c>
      <c r="H30" s="80">
        <v>4981</v>
      </c>
      <c r="I30" s="80">
        <v>371849</v>
      </c>
      <c r="J30" s="80">
        <v>171373</v>
      </c>
      <c r="K30" s="20">
        <v>548203</v>
      </c>
      <c r="L30" s="20">
        <v>0</v>
      </c>
      <c r="M30" s="20">
        <v>0</v>
      </c>
      <c r="N30" s="22">
        <v>311</v>
      </c>
      <c r="O30" s="10"/>
      <c r="P30" s="10"/>
    </row>
    <row r="31" spans="1:16" x14ac:dyDescent="0.25">
      <c r="A31" s="123"/>
      <c r="B31" s="23" t="s">
        <v>32</v>
      </c>
      <c r="C31" s="20">
        <v>18570</v>
      </c>
      <c r="D31" s="20">
        <v>124</v>
      </c>
      <c r="E31" s="20">
        <v>12991</v>
      </c>
      <c r="F31" s="20">
        <v>0</v>
      </c>
      <c r="G31" s="20">
        <v>31685</v>
      </c>
      <c r="H31" s="80">
        <v>3418</v>
      </c>
      <c r="I31" s="80">
        <v>401520</v>
      </c>
      <c r="J31" s="80">
        <v>162839</v>
      </c>
      <c r="K31" s="20">
        <v>567777</v>
      </c>
      <c r="L31" s="20">
        <v>0</v>
      </c>
      <c r="M31" s="20">
        <v>0</v>
      </c>
      <c r="N31" s="22">
        <v>203</v>
      </c>
      <c r="O31" s="10"/>
      <c r="P31" s="10"/>
    </row>
    <row r="32" spans="1:16" x14ac:dyDescent="0.25">
      <c r="A32" s="124"/>
      <c r="B32" s="24" t="s">
        <v>33</v>
      </c>
      <c r="C32" s="25">
        <v>14310</v>
      </c>
      <c r="D32" s="25">
        <v>1544</v>
      </c>
      <c r="E32" s="25">
        <v>13086</v>
      </c>
      <c r="F32" s="25">
        <v>54</v>
      </c>
      <c r="G32" s="25">
        <v>28994</v>
      </c>
      <c r="H32" s="81">
        <v>6122</v>
      </c>
      <c r="I32" s="81">
        <v>402997</v>
      </c>
      <c r="J32" s="81">
        <v>137544</v>
      </c>
      <c r="K32" s="25">
        <v>546663</v>
      </c>
      <c r="L32" s="25">
        <v>0</v>
      </c>
      <c r="M32" s="25">
        <v>0</v>
      </c>
      <c r="N32" s="27">
        <v>487</v>
      </c>
      <c r="O32" s="10"/>
      <c r="P32" s="10"/>
    </row>
    <row r="33" spans="1:16" x14ac:dyDescent="0.25">
      <c r="A33" s="122" t="s">
        <v>35</v>
      </c>
      <c r="B33" s="19" t="s">
        <v>22</v>
      </c>
      <c r="C33" s="28">
        <v>14234</v>
      </c>
      <c r="D33" s="28">
        <v>2227</v>
      </c>
      <c r="E33" s="28">
        <v>9728</v>
      </c>
      <c r="F33" s="28">
        <v>36</v>
      </c>
      <c r="G33" s="28">
        <v>26225</v>
      </c>
      <c r="H33" s="82">
        <v>2931</v>
      </c>
      <c r="I33" s="82">
        <v>466316</v>
      </c>
      <c r="J33" s="82">
        <v>179658</v>
      </c>
      <c r="K33" s="28">
        <v>648905</v>
      </c>
      <c r="L33" s="28">
        <v>0</v>
      </c>
      <c r="M33" s="28">
        <v>0</v>
      </c>
      <c r="N33" s="30">
        <v>397</v>
      </c>
      <c r="O33" s="10"/>
      <c r="P33" s="10"/>
    </row>
    <row r="34" spans="1:16" x14ac:dyDescent="0.25">
      <c r="A34" s="123"/>
      <c r="B34" s="23" t="s">
        <v>23</v>
      </c>
      <c r="C34" s="20">
        <v>11547</v>
      </c>
      <c r="D34" s="20">
        <v>4011</v>
      </c>
      <c r="E34" s="20">
        <v>19157</v>
      </c>
      <c r="F34" s="20">
        <v>307</v>
      </c>
      <c r="G34" s="20">
        <v>35022</v>
      </c>
      <c r="H34" s="80">
        <v>4897</v>
      </c>
      <c r="I34" s="80">
        <v>428897</v>
      </c>
      <c r="J34" s="80">
        <v>129561</v>
      </c>
      <c r="K34" s="20">
        <v>563355</v>
      </c>
      <c r="L34" s="20">
        <v>0</v>
      </c>
      <c r="M34" s="20">
        <v>0</v>
      </c>
      <c r="N34" s="22">
        <v>908</v>
      </c>
      <c r="O34" s="10"/>
      <c r="P34" s="10"/>
    </row>
    <row r="35" spans="1:16" x14ac:dyDescent="0.25">
      <c r="A35" s="123"/>
      <c r="B35" s="23" t="s">
        <v>24</v>
      </c>
      <c r="C35" s="20">
        <v>11453</v>
      </c>
      <c r="D35" s="20">
        <v>4646</v>
      </c>
      <c r="E35" s="20">
        <v>20512</v>
      </c>
      <c r="F35" s="20">
        <v>132</v>
      </c>
      <c r="G35" s="20">
        <v>36743</v>
      </c>
      <c r="H35" s="80">
        <v>3088</v>
      </c>
      <c r="I35" s="80">
        <v>401888</v>
      </c>
      <c r="J35" s="80">
        <v>132157</v>
      </c>
      <c r="K35" s="20">
        <v>537133</v>
      </c>
      <c r="L35" s="20">
        <v>0</v>
      </c>
      <c r="M35" s="20">
        <v>0</v>
      </c>
      <c r="N35" s="22">
        <v>813</v>
      </c>
      <c r="O35" s="10"/>
      <c r="P35" s="10"/>
    </row>
    <row r="36" spans="1:16" x14ac:dyDescent="0.25">
      <c r="A36" s="123"/>
      <c r="B36" s="23" t="s">
        <v>25</v>
      </c>
      <c r="C36" s="20">
        <v>7614</v>
      </c>
      <c r="D36" s="20">
        <v>4728</v>
      </c>
      <c r="E36" s="20">
        <v>17791</v>
      </c>
      <c r="F36" s="20">
        <v>223</v>
      </c>
      <c r="G36" s="20">
        <v>30356</v>
      </c>
      <c r="H36" s="80">
        <v>4281</v>
      </c>
      <c r="I36" s="80">
        <v>330161</v>
      </c>
      <c r="J36" s="80">
        <v>92553</v>
      </c>
      <c r="K36" s="20">
        <v>426995</v>
      </c>
      <c r="L36" s="20">
        <v>0</v>
      </c>
      <c r="M36" s="20">
        <v>0</v>
      </c>
      <c r="N36" s="22">
        <v>308</v>
      </c>
      <c r="O36" s="10"/>
      <c r="P36" s="10"/>
    </row>
    <row r="37" spans="1:16" x14ac:dyDescent="0.25">
      <c r="A37" s="123"/>
      <c r="B37" s="23" t="s">
        <v>26</v>
      </c>
      <c r="C37" s="20">
        <v>3915</v>
      </c>
      <c r="D37" s="20">
        <v>4556</v>
      </c>
      <c r="E37" s="20">
        <v>20068</v>
      </c>
      <c r="F37" s="20">
        <v>41</v>
      </c>
      <c r="G37" s="20">
        <v>28580</v>
      </c>
      <c r="H37" s="80">
        <v>2048</v>
      </c>
      <c r="I37" s="80">
        <v>391884</v>
      </c>
      <c r="J37" s="80">
        <v>80072</v>
      </c>
      <c r="K37" s="20">
        <v>474004</v>
      </c>
      <c r="L37" s="20">
        <v>0</v>
      </c>
      <c r="M37" s="20">
        <v>0</v>
      </c>
      <c r="N37" s="22">
        <v>157</v>
      </c>
      <c r="O37" s="10"/>
      <c r="P37" s="10"/>
    </row>
    <row r="38" spans="1:16" x14ac:dyDescent="0.25">
      <c r="A38" s="123"/>
      <c r="B38" s="23" t="s">
        <v>27</v>
      </c>
      <c r="C38" s="20">
        <v>3547</v>
      </c>
      <c r="D38" s="20">
        <v>3638</v>
      </c>
      <c r="E38" s="20">
        <v>17312</v>
      </c>
      <c r="F38" s="20">
        <v>136</v>
      </c>
      <c r="G38" s="20">
        <v>24633</v>
      </c>
      <c r="H38" s="80">
        <v>3257</v>
      </c>
      <c r="I38" s="80">
        <v>272987</v>
      </c>
      <c r="J38" s="80">
        <v>81832</v>
      </c>
      <c r="K38" s="20">
        <v>358076</v>
      </c>
      <c r="L38" s="20">
        <v>0</v>
      </c>
      <c r="M38" s="20">
        <v>0</v>
      </c>
      <c r="N38" s="22">
        <v>225</v>
      </c>
      <c r="O38" s="10"/>
      <c r="P38" s="10"/>
    </row>
    <row r="39" spans="1:16" x14ac:dyDescent="0.25">
      <c r="A39" s="123"/>
      <c r="B39" s="23" t="s">
        <v>28</v>
      </c>
      <c r="C39" s="20">
        <v>2246</v>
      </c>
      <c r="D39" s="20">
        <v>3086</v>
      </c>
      <c r="E39" s="20">
        <v>7814</v>
      </c>
      <c r="F39" s="20">
        <v>72</v>
      </c>
      <c r="G39" s="20">
        <v>13218</v>
      </c>
      <c r="H39" s="80">
        <v>2391</v>
      </c>
      <c r="I39" s="80">
        <v>363040</v>
      </c>
      <c r="J39" s="80">
        <v>78835</v>
      </c>
      <c r="K39" s="20">
        <v>444266</v>
      </c>
      <c r="L39" s="20">
        <v>0</v>
      </c>
      <c r="M39" s="20">
        <v>0</v>
      </c>
      <c r="N39" s="22">
        <v>162</v>
      </c>
      <c r="O39" s="10"/>
      <c r="P39" s="10"/>
    </row>
    <row r="40" spans="1:16" x14ac:dyDescent="0.25">
      <c r="A40" s="123"/>
      <c r="B40" s="23" t="s">
        <v>29</v>
      </c>
      <c r="C40" s="20">
        <v>2429</v>
      </c>
      <c r="D40" s="20">
        <v>4526</v>
      </c>
      <c r="E40" s="20">
        <v>8165</v>
      </c>
      <c r="F40" s="20">
        <v>61</v>
      </c>
      <c r="G40" s="20">
        <v>15181</v>
      </c>
      <c r="H40" s="80">
        <v>6409</v>
      </c>
      <c r="I40" s="80">
        <v>364445</v>
      </c>
      <c r="J40" s="80">
        <v>65948</v>
      </c>
      <c r="K40" s="20">
        <v>436802</v>
      </c>
      <c r="L40" s="20">
        <v>0</v>
      </c>
      <c r="M40" s="20">
        <v>0</v>
      </c>
      <c r="N40" s="22">
        <v>222</v>
      </c>
      <c r="O40" s="10"/>
      <c r="P40" s="10"/>
    </row>
    <row r="41" spans="1:16" x14ac:dyDescent="0.25">
      <c r="A41" s="123"/>
      <c r="B41" s="23" t="s">
        <v>30</v>
      </c>
      <c r="C41" s="20">
        <v>4574</v>
      </c>
      <c r="D41" s="20">
        <v>7470</v>
      </c>
      <c r="E41" s="20">
        <v>36975</v>
      </c>
      <c r="F41" s="20">
        <v>11</v>
      </c>
      <c r="G41" s="20">
        <v>49030</v>
      </c>
      <c r="H41" s="80">
        <v>8059</v>
      </c>
      <c r="I41" s="80">
        <v>341870</v>
      </c>
      <c r="J41" s="80">
        <v>88355</v>
      </c>
      <c r="K41" s="20">
        <v>438284</v>
      </c>
      <c r="L41" s="20">
        <v>0</v>
      </c>
      <c r="M41" s="20">
        <v>0</v>
      </c>
      <c r="N41" s="22">
        <v>497</v>
      </c>
      <c r="O41" s="10"/>
      <c r="P41" s="10"/>
    </row>
    <row r="42" spans="1:16" x14ac:dyDescent="0.25">
      <c r="A42" s="123"/>
      <c r="B42" s="23" t="s">
        <v>31</v>
      </c>
      <c r="C42" s="20">
        <v>5333</v>
      </c>
      <c r="D42" s="20">
        <v>7226</v>
      </c>
      <c r="E42" s="20">
        <v>30465</v>
      </c>
      <c r="F42" s="20">
        <v>115</v>
      </c>
      <c r="G42" s="20">
        <v>43139</v>
      </c>
      <c r="H42" s="80">
        <v>4590</v>
      </c>
      <c r="I42" s="80">
        <v>364940</v>
      </c>
      <c r="J42" s="80">
        <v>47219</v>
      </c>
      <c r="K42" s="20">
        <v>416749</v>
      </c>
      <c r="L42" s="20">
        <v>0</v>
      </c>
      <c r="M42" s="20">
        <v>0</v>
      </c>
      <c r="N42" s="22">
        <v>264</v>
      </c>
      <c r="O42" s="10"/>
      <c r="P42" s="10"/>
    </row>
    <row r="43" spans="1:16" x14ac:dyDescent="0.25">
      <c r="A43" s="123"/>
      <c r="B43" s="23" t="s">
        <v>32</v>
      </c>
      <c r="C43" s="20">
        <v>4226</v>
      </c>
      <c r="D43" s="20">
        <v>10312</v>
      </c>
      <c r="E43" s="20">
        <v>15890</v>
      </c>
      <c r="F43" s="20">
        <v>191</v>
      </c>
      <c r="G43" s="20">
        <v>30619</v>
      </c>
      <c r="H43" s="80">
        <v>2441</v>
      </c>
      <c r="I43" s="80">
        <v>327367</v>
      </c>
      <c r="J43" s="80">
        <v>49654</v>
      </c>
      <c r="K43" s="20">
        <v>379462</v>
      </c>
      <c r="L43" s="20">
        <v>0</v>
      </c>
      <c r="M43" s="20">
        <v>0</v>
      </c>
      <c r="N43" s="22">
        <v>198</v>
      </c>
      <c r="O43" s="10"/>
      <c r="P43" s="10"/>
    </row>
    <row r="44" spans="1:16" x14ac:dyDescent="0.25">
      <c r="A44" s="124"/>
      <c r="B44" s="24" t="s">
        <v>33</v>
      </c>
      <c r="C44" s="25">
        <v>2339</v>
      </c>
      <c r="D44" s="25">
        <v>6867</v>
      </c>
      <c r="E44" s="25">
        <v>9094</v>
      </c>
      <c r="F44" s="25">
        <v>402</v>
      </c>
      <c r="G44" s="25">
        <v>18702</v>
      </c>
      <c r="H44" s="81">
        <v>3711</v>
      </c>
      <c r="I44" s="81">
        <v>329377</v>
      </c>
      <c r="J44" s="81">
        <v>43778</v>
      </c>
      <c r="K44" s="25">
        <v>376866</v>
      </c>
      <c r="L44" s="25">
        <v>0</v>
      </c>
      <c r="M44" s="25">
        <v>0</v>
      </c>
      <c r="N44" s="27">
        <v>513</v>
      </c>
      <c r="O44" s="10"/>
      <c r="P44" s="10"/>
    </row>
    <row r="45" spans="1:16" x14ac:dyDescent="0.25">
      <c r="A45" s="122" t="s">
        <v>36</v>
      </c>
      <c r="B45" s="19" t="s">
        <v>22</v>
      </c>
      <c r="C45" s="28">
        <v>2532</v>
      </c>
      <c r="D45" s="28">
        <v>6032</v>
      </c>
      <c r="E45" s="28">
        <v>12756</v>
      </c>
      <c r="F45" s="28">
        <v>126</v>
      </c>
      <c r="G45" s="28">
        <v>21446</v>
      </c>
      <c r="H45" s="82">
        <v>5525</v>
      </c>
      <c r="I45" s="82">
        <v>322492</v>
      </c>
      <c r="J45" s="82">
        <v>38141</v>
      </c>
      <c r="K45" s="28">
        <v>366158</v>
      </c>
      <c r="L45" s="28">
        <v>0</v>
      </c>
      <c r="M45" s="28">
        <v>0</v>
      </c>
      <c r="N45" s="30">
        <v>251</v>
      </c>
      <c r="O45" s="10"/>
      <c r="P45" s="10"/>
    </row>
    <row r="46" spans="1:16" x14ac:dyDescent="0.25">
      <c r="A46" s="123"/>
      <c r="B46" s="23" t="s">
        <v>23</v>
      </c>
      <c r="C46" s="20">
        <v>3675</v>
      </c>
      <c r="D46" s="20">
        <v>6977</v>
      </c>
      <c r="E46" s="20">
        <v>14219</v>
      </c>
      <c r="F46" s="20">
        <v>412</v>
      </c>
      <c r="G46" s="20">
        <v>25283</v>
      </c>
      <c r="H46" s="80">
        <v>3684</v>
      </c>
      <c r="I46" s="80">
        <v>296571</v>
      </c>
      <c r="J46" s="80">
        <v>31268</v>
      </c>
      <c r="K46" s="20">
        <v>331523</v>
      </c>
      <c r="L46" s="20">
        <v>0</v>
      </c>
      <c r="M46" s="20">
        <v>0</v>
      </c>
      <c r="N46" s="22">
        <v>743</v>
      </c>
      <c r="O46" s="10"/>
      <c r="P46" s="10"/>
    </row>
    <row r="47" spans="1:16" x14ac:dyDescent="0.25">
      <c r="A47" s="123"/>
      <c r="B47" s="23" t="s">
        <v>24</v>
      </c>
      <c r="C47" s="20">
        <v>5982</v>
      </c>
      <c r="D47" s="20">
        <v>6492</v>
      </c>
      <c r="E47" s="20">
        <v>18150</v>
      </c>
      <c r="F47" s="20">
        <v>25</v>
      </c>
      <c r="G47" s="20">
        <v>30649</v>
      </c>
      <c r="H47" s="80">
        <v>1906</v>
      </c>
      <c r="I47" s="80">
        <v>325809</v>
      </c>
      <c r="J47" s="80">
        <v>34251</v>
      </c>
      <c r="K47" s="20">
        <v>361966</v>
      </c>
      <c r="L47" s="20">
        <v>0</v>
      </c>
      <c r="M47" s="20">
        <v>0</v>
      </c>
      <c r="N47" s="22">
        <v>276</v>
      </c>
      <c r="O47" s="10"/>
      <c r="P47" s="10"/>
    </row>
    <row r="48" spans="1:16" x14ac:dyDescent="0.25">
      <c r="A48" s="123"/>
      <c r="B48" s="23" t="s">
        <v>25</v>
      </c>
      <c r="C48" s="20">
        <v>4040</v>
      </c>
      <c r="D48" s="20">
        <v>5811</v>
      </c>
      <c r="E48" s="20">
        <v>13024</v>
      </c>
      <c r="F48" s="20">
        <v>1</v>
      </c>
      <c r="G48" s="20">
        <v>22876</v>
      </c>
      <c r="H48" s="80">
        <v>2367</v>
      </c>
      <c r="I48" s="80">
        <v>321444</v>
      </c>
      <c r="J48" s="80">
        <v>34520</v>
      </c>
      <c r="K48" s="20">
        <v>358331</v>
      </c>
      <c r="L48" s="20">
        <v>0</v>
      </c>
      <c r="M48" s="20">
        <v>0</v>
      </c>
      <c r="N48" s="22">
        <v>346</v>
      </c>
      <c r="O48" s="10"/>
      <c r="P48" s="10"/>
    </row>
    <row r="49" spans="1:16" x14ac:dyDescent="0.25">
      <c r="A49" s="123"/>
      <c r="B49" s="23" t="s">
        <v>26</v>
      </c>
      <c r="C49" s="20">
        <v>2357</v>
      </c>
      <c r="D49" s="20">
        <v>3473</v>
      </c>
      <c r="E49" s="20">
        <v>3988</v>
      </c>
      <c r="F49" s="20">
        <v>28</v>
      </c>
      <c r="G49" s="20">
        <v>9846</v>
      </c>
      <c r="H49" s="80">
        <v>2411</v>
      </c>
      <c r="I49" s="80">
        <v>274610</v>
      </c>
      <c r="J49" s="80">
        <v>30946</v>
      </c>
      <c r="K49" s="20">
        <v>307967</v>
      </c>
      <c r="L49" s="20">
        <v>0</v>
      </c>
      <c r="M49" s="20">
        <v>0</v>
      </c>
      <c r="N49" s="22">
        <v>330</v>
      </c>
      <c r="O49" s="10"/>
      <c r="P49" s="10"/>
    </row>
    <row r="50" spans="1:16" x14ac:dyDescent="0.25">
      <c r="A50" s="123"/>
      <c r="B50" s="23" t="s">
        <v>27</v>
      </c>
      <c r="C50" s="20">
        <v>1944</v>
      </c>
      <c r="D50" s="20">
        <v>2571</v>
      </c>
      <c r="E50" s="20">
        <v>3423</v>
      </c>
      <c r="F50" s="20">
        <v>65</v>
      </c>
      <c r="G50" s="20">
        <v>8003</v>
      </c>
      <c r="H50" s="80">
        <v>2301</v>
      </c>
      <c r="I50" s="80">
        <v>264404</v>
      </c>
      <c r="J50" s="80">
        <v>51952</v>
      </c>
      <c r="K50" s="20">
        <v>318657</v>
      </c>
      <c r="L50" s="20">
        <v>0</v>
      </c>
      <c r="M50" s="20">
        <v>0</v>
      </c>
      <c r="N50" s="22">
        <v>571</v>
      </c>
      <c r="O50" s="10"/>
      <c r="P50" s="10"/>
    </row>
    <row r="51" spans="1:16" x14ac:dyDescent="0.25">
      <c r="A51" s="123"/>
      <c r="B51" s="23" t="s">
        <v>28</v>
      </c>
      <c r="C51" s="20">
        <v>2289</v>
      </c>
      <c r="D51" s="20">
        <v>2147</v>
      </c>
      <c r="E51" s="20">
        <v>2252</v>
      </c>
      <c r="F51" s="20">
        <v>3</v>
      </c>
      <c r="G51" s="20">
        <v>6691</v>
      </c>
      <c r="H51" s="80">
        <v>1723</v>
      </c>
      <c r="I51" s="80">
        <v>315574</v>
      </c>
      <c r="J51" s="80">
        <v>44851</v>
      </c>
      <c r="K51" s="20">
        <v>362148</v>
      </c>
      <c r="L51" s="20">
        <v>0</v>
      </c>
      <c r="M51" s="20">
        <v>0</v>
      </c>
      <c r="N51" s="22">
        <v>158</v>
      </c>
      <c r="O51" s="10"/>
      <c r="P51" s="10"/>
    </row>
    <row r="52" spans="1:16" x14ac:dyDescent="0.25">
      <c r="A52" s="123"/>
      <c r="B52" s="23" t="s">
        <v>29</v>
      </c>
      <c r="C52" s="20">
        <v>5274</v>
      </c>
      <c r="D52" s="20">
        <v>3492</v>
      </c>
      <c r="E52" s="20">
        <v>2912</v>
      </c>
      <c r="F52" s="20">
        <v>8</v>
      </c>
      <c r="G52" s="20">
        <v>11686</v>
      </c>
      <c r="H52" s="80">
        <v>1222</v>
      </c>
      <c r="I52" s="80">
        <v>242617</v>
      </c>
      <c r="J52" s="80">
        <v>42438</v>
      </c>
      <c r="K52" s="20">
        <v>286277</v>
      </c>
      <c r="L52" s="20">
        <v>0</v>
      </c>
      <c r="M52" s="20">
        <v>0</v>
      </c>
      <c r="N52" s="22">
        <v>387</v>
      </c>
      <c r="O52" s="10"/>
      <c r="P52" s="10"/>
    </row>
    <row r="53" spans="1:16" x14ac:dyDescent="0.25">
      <c r="A53" s="123"/>
      <c r="B53" s="23" t="s">
        <v>30</v>
      </c>
      <c r="C53" s="20">
        <v>6360</v>
      </c>
      <c r="D53" s="20">
        <v>2677</v>
      </c>
      <c r="E53" s="20">
        <v>11172</v>
      </c>
      <c r="F53" s="20">
        <v>56</v>
      </c>
      <c r="G53" s="20">
        <v>20265</v>
      </c>
      <c r="H53" s="80">
        <v>2174</v>
      </c>
      <c r="I53" s="80">
        <v>286274</v>
      </c>
      <c r="J53" s="80">
        <v>37175</v>
      </c>
      <c r="K53" s="20">
        <v>325623</v>
      </c>
      <c r="L53" s="20">
        <v>0</v>
      </c>
      <c r="M53" s="20">
        <v>0</v>
      </c>
      <c r="N53" s="22">
        <v>649</v>
      </c>
      <c r="O53" s="10"/>
      <c r="P53" s="10"/>
    </row>
    <row r="54" spans="1:16" x14ac:dyDescent="0.25">
      <c r="A54" s="123"/>
      <c r="B54" s="23" t="s">
        <v>31</v>
      </c>
      <c r="C54" s="20">
        <v>6889</v>
      </c>
      <c r="D54" s="20">
        <v>3390</v>
      </c>
      <c r="E54" s="20">
        <v>10212</v>
      </c>
      <c r="F54" s="20">
        <v>152</v>
      </c>
      <c r="G54" s="20">
        <v>20643</v>
      </c>
      <c r="H54" s="80">
        <v>1864</v>
      </c>
      <c r="I54" s="80">
        <v>312087</v>
      </c>
      <c r="J54" s="80">
        <v>31269</v>
      </c>
      <c r="K54" s="20">
        <v>345220</v>
      </c>
      <c r="L54" s="20">
        <v>0</v>
      </c>
      <c r="M54" s="20">
        <v>0</v>
      </c>
      <c r="N54" s="22">
        <v>229</v>
      </c>
      <c r="O54" s="10"/>
      <c r="P54" s="10"/>
    </row>
    <row r="55" spans="1:16" x14ac:dyDescent="0.25">
      <c r="A55" s="123"/>
      <c r="B55" s="23" t="s">
        <v>32</v>
      </c>
      <c r="C55" s="20">
        <v>6687</v>
      </c>
      <c r="D55" s="20">
        <v>4861</v>
      </c>
      <c r="E55" s="20">
        <v>4687</v>
      </c>
      <c r="F55" s="20">
        <v>114</v>
      </c>
      <c r="G55" s="20">
        <v>16349</v>
      </c>
      <c r="H55" s="80">
        <v>1329</v>
      </c>
      <c r="I55" s="80">
        <v>258838</v>
      </c>
      <c r="J55" s="80">
        <v>36520</v>
      </c>
      <c r="K55" s="20">
        <v>296687</v>
      </c>
      <c r="L55" s="20">
        <v>0</v>
      </c>
      <c r="M55" s="20">
        <v>0</v>
      </c>
      <c r="N55" s="22">
        <v>276</v>
      </c>
      <c r="O55" s="10"/>
      <c r="P55" s="10"/>
    </row>
    <row r="56" spans="1:16" x14ac:dyDescent="0.25">
      <c r="A56" s="124"/>
      <c r="B56" s="24" t="s">
        <v>33</v>
      </c>
      <c r="C56" s="25">
        <v>5860</v>
      </c>
      <c r="D56" s="25">
        <v>4154</v>
      </c>
      <c r="E56" s="25">
        <v>638</v>
      </c>
      <c r="F56" s="25">
        <v>3</v>
      </c>
      <c r="G56" s="25">
        <v>10655</v>
      </c>
      <c r="H56" s="81">
        <v>1933</v>
      </c>
      <c r="I56" s="81">
        <v>257739</v>
      </c>
      <c r="J56" s="81">
        <v>40058</v>
      </c>
      <c r="K56" s="25">
        <v>299730</v>
      </c>
      <c r="L56" s="25">
        <v>0</v>
      </c>
      <c r="M56" s="25">
        <v>0</v>
      </c>
      <c r="N56" s="27">
        <v>87</v>
      </c>
      <c r="O56" s="10"/>
      <c r="P56" s="10"/>
    </row>
    <row r="57" spans="1:16" x14ac:dyDescent="0.25">
      <c r="A57" s="122" t="s">
        <v>37</v>
      </c>
      <c r="B57" s="19" t="s">
        <v>22</v>
      </c>
      <c r="C57" s="28">
        <v>4568</v>
      </c>
      <c r="D57" s="28">
        <v>3629</v>
      </c>
      <c r="E57" s="28">
        <v>1113</v>
      </c>
      <c r="F57" s="28">
        <v>21</v>
      </c>
      <c r="G57" s="28">
        <v>9331</v>
      </c>
      <c r="H57" s="82">
        <v>1834</v>
      </c>
      <c r="I57" s="82">
        <v>275147</v>
      </c>
      <c r="J57" s="82">
        <v>42530</v>
      </c>
      <c r="K57" s="28">
        <v>319511</v>
      </c>
      <c r="L57" s="28">
        <v>0</v>
      </c>
      <c r="M57" s="28">
        <v>0</v>
      </c>
      <c r="N57" s="30">
        <v>436</v>
      </c>
      <c r="O57" s="10"/>
      <c r="P57" s="10"/>
    </row>
    <row r="58" spans="1:16" x14ac:dyDescent="0.25">
      <c r="A58" s="123"/>
      <c r="B58" s="23" t="s">
        <v>23</v>
      </c>
      <c r="C58" s="20">
        <v>8199</v>
      </c>
      <c r="D58" s="20">
        <v>4944</v>
      </c>
      <c r="E58" s="20">
        <v>2727</v>
      </c>
      <c r="F58" s="20">
        <v>33</v>
      </c>
      <c r="G58" s="20">
        <v>15903</v>
      </c>
      <c r="H58" s="80">
        <v>2131</v>
      </c>
      <c r="I58" s="80">
        <v>258355</v>
      </c>
      <c r="J58" s="80">
        <v>32498</v>
      </c>
      <c r="K58" s="20">
        <v>292984</v>
      </c>
      <c r="L58" s="20">
        <v>0</v>
      </c>
      <c r="M58" s="20">
        <v>0</v>
      </c>
      <c r="N58" s="22">
        <v>419</v>
      </c>
      <c r="O58" s="10"/>
      <c r="P58" s="10"/>
    </row>
    <row r="59" spans="1:16" x14ac:dyDescent="0.25">
      <c r="A59" s="123"/>
      <c r="B59" s="23" t="s">
        <v>24</v>
      </c>
      <c r="C59" s="20">
        <v>11135</v>
      </c>
      <c r="D59" s="20">
        <v>3911</v>
      </c>
      <c r="E59" s="20">
        <v>5731</v>
      </c>
      <c r="F59" s="20">
        <v>0</v>
      </c>
      <c r="G59" s="20">
        <v>20777</v>
      </c>
      <c r="H59" s="80">
        <v>2721</v>
      </c>
      <c r="I59" s="80">
        <v>249785</v>
      </c>
      <c r="J59" s="80">
        <v>34100</v>
      </c>
      <c r="K59" s="20">
        <v>286606</v>
      </c>
      <c r="L59" s="20">
        <v>0</v>
      </c>
      <c r="M59" s="20">
        <v>0</v>
      </c>
      <c r="N59" s="22">
        <v>254</v>
      </c>
      <c r="O59" s="10"/>
      <c r="P59" s="10"/>
    </row>
    <row r="60" spans="1:16" x14ac:dyDescent="0.25">
      <c r="A60" s="123"/>
      <c r="B60" s="23" t="s">
        <v>25</v>
      </c>
      <c r="C60" s="20">
        <v>6059</v>
      </c>
      <c r="D60" s="20">
        <v>2935</v>
      </c>
      <c r="E60" s="20">
        <v>10659</v>
      </c>
      <c r="F60" s="20">
        <v>4</v>
      </c>
      <c r="G60" s="20">
        <v>19657</v>
      </c>
      <c r="H60" s="80">
        <v>5033</v>
      </c>
      <c r="I60" s="80">
        <v>257609</v>
      </c>
      <c r="J60" s="80">
        <v>30291</v>
      </c>
      <c r="K60" s="20">
        <v>292933</v>
      </c>
      <c r="L60" s="20">
        <v>0</v>
      </c>
      <c r="M60" s="20">
        <v>0</v>
      </c>
      <c r="N60" s="22">
        <v>347</v>
      </c>
      <c r="O60" s="10"/>
      <c r="P60" s="10"/>
    </row>
    <row r="61" spans="1:16" x14ac:dyDescent="0.25">
      <c r="A61" s="123"/>
      <c r="B61" s="23" t="s">
        <v>26</v>
      </c>
      <c r="C61" s="20">
        <v>6524</v>
      </c>
      <c r="D61" s="20">
        <v>2712</v>
      </c>
      <c r="E61" s="20">
        <v>5601</v>
      </c>
      <c r="F61" s="20">
        <v>2</v>
      </c>
      <c r="G61" s="20">
        <v>14839</v>
      </c>
      <c r="H61" s="80">
        <v>1842</v>
      </c>
      <c r="I61" s="80">
        <v>229478</v>
      </c>
      <c r="J61" s="80">
        <v>31497</v>
      </c>
      <c r="K61" s="20">
        <v>262817</v>
      </c>
      <c r="L61" s="20">
        <v>0</v>
      </c>
      <c r="M61" s="20">
        <v>0</v>
      </c>
      <c r="N61" s="22">
        <v>236</v>
      </c>
      <c r="O61" s="10"/>
      <c r="P61" s="10"/>
    </row>
    <row r="62" spans="1:16" x14ac:dyDescent="0.25">
      <c r="A62" s="123"/>
      <c r="B62" s="23" t="s">
        <v>27</v>
      </c>
      <c r="C62" s="20">
        <v>5849</v>
      </c>
      <c r="D62" s="20">
        <v>3000</v>
      </c>
      <c r="E62" s="20">
        <v>2945</v>
      </c>
      <c r="F62" s="20">
        <v>2</v>
      </c>
      <c r="G62" s="20">
        <v>11796</v>
      </c>
      <c r="H62" s="80">
        <v>3419</v>
      </c>
      <c r="I62" s="80">
        <v>243571</v>
      </c>
      <c r="J62" s="80">
        <v>34395</v>
      </c>
      <c r="K62" s="20">
        <v>281385</v>
      </c>
      <c r="L62" s="20">
        <v>0</v>
      </c>
      <c r="M62" s="20">
        <v>0</v>
      </c>
      <c r="N62" s="22">
        <v>432</v>
      </c>
      <c r="O62" s="10"/>
      <c r="P62" s="10"/>
    </row>
    <row r="63" spans="1:16" x14ac:dyDescent="0.25">
      <c r="A63" s="123"/>
      <c r="B63" s="23" t="s">
        <v>28</v>
      </c>
      <c r="C63" s="20">
        <v>5162</v>
      </c>
      <c r="D63" s="20">
        <v>2052</v>
      </c>
      <c r="E63" s="20">
        <v>3253</v>
      </c>
      <c r="F63" s="20">
        <v>0</v>
      </c>
      <c r="G63" s="20">
        <v>10467</v>
      </c>
      <c r="H63" s="80">
        <v>5497</v>
      </c>
      <c r="I63" s="80">
        <v>263197</v>
      </c>
      <c r="J63" s="80">
        <v>31419</v>
      </c>
      <c r="K63" s="20">
        <v>300113</v>
      </c>
      <c r="L63" s="20">
        <v>0</v>
      </c>
      <c r="M63" s="20">
        <v>0</v>
      </c>
      <c r="N63" s="22">
        <v>197</v>
      </c>
      <c r="O63" s="10"/>
      <c r="P63" s="10"/>
    </row>
    <row r="64" spans="1:16" x14ac:dyDescent="0.25">
      <c r="A64" s="123"/>
      <c r="B64" s="23" t="s">
        <v>29</v>
      </c>
      <c r="C64" s="20">
        <v>6571</v>
      </c>
      <c r="D64" s="20">
        <v>3162</v>
      </c>
      <c r="E64" s="20">
        <v>2563</v>
      </c>
      <c r="F64" s="20">
        <v>3</v>
      </c>
      <c r="G64" s="20">
        <v>12299</v>
      </c>
      <c r="H64" s="80">
        <v>3202</v>
      </c>
      <c r="I64" s="80">
        <v>243831</v>
      </c>
      <c r="J64" s="80">
        <v>37005</v>
      </c>
      <c r="K64" s="20">
        <v>284038</v>
      </c>
      <c r="L64" s="20">
        <v>0</v>
      </c>
      <c r="M64" s="20">
        <v>0</v>
      </c>
      <c r="N64" s="22">
        <v>472</v>
      </c>
      <c r="O64" s="10"/>
      <c r="P64" s="10"/>
    </row>
    <row r="65" spans="1:16" x14ac:dyDescent="0.25">
      <c r="A65" s="123"/>
      <c r="B65" s="23" t="s">
        <v>30</v>
      </c>
      <c r="C65" s="20">
        <v>6819</v>
      </c>
      <c r="D65" s="20">
        <v>5087</v>
      </c>
      <c r="E65" s="20">
        <v>4349</v>
      </c>
      <c r="F65" s="20">
        <v>0</v>
      </c>
      <c r="G65" s="20">
        <v>16255</v>
      </c>
      <c r="H65" s="80">
        <v>3902</v>
      </c>
      <c r="I65" s="80">
        <v>270570</v>
      </c>
      <c r="J65" s="80">
        <v>32073</v>
      </c>
      <c r="K65" s="20">
        <v>306545</v>
      </c>
      <c r="L65" s="20">
        <v>0</v>
      </c>
      <c r="M65" s="20">
        <v>0</v>
      </c>
      <c r="N65" s="22">
        <v>201</v>
      </c>
      <c r="O65" s="10"/>
      <c r="P65" s="10"/>
    </row>
    <row r="66" spans="1:16" x14ac:dyDescent="0.25">
      <c r="A66" s="123"/>
      <c r="B66" s="23" t="s">
        <v>31</v>
      </c>
      <c r="C66" s="20">
        <v>7134</v>
      </c>
      <c r="D66" s="20">
        <v>3495</v>
      </c>
      <c r="E66" s="20">
        <v>4815</v>
      </c>
      <c r="F66" s="20">
        <v>3</v>
      </c>
      <c r="G66" s="20">
        <v>15447</v>
      </c>
      <c r="H66" s="80">
        <v>4484</v>
      </c>
      <c r="I66" s="80">
        <v>246989</v>
      </c>
      <c r="J66" s="80">
        <v>38417</v>
      </c>
      <c r="K66" s="20">
        <v>289890</v>
      </c>
      <c r="L66" s="20">
        <v>0</v>
      </c>
      <c r="M66" s="20">
        <v>0</v>
      </c>
      <c r="N66" s="22">
        <v>164</v>
      </c>
      <c r="O66" s="10"/>
      <c r="P66" s="10"/>
    </row>
    <row r="67" spans="1:16" x14ac:dyDescent="0.25">
      <c r="A67" s="123"/>
      <c r="B67" s="23" t="s">
        <v>32</v>
      </c>
      <c r="C67" s="20">
        <v>5185</v>
      </c>
      <c r="D67" s="20">
        <v>3931</v>
      </c>
      <c r="E67" s="20">
        <v>977</v>
      </c>
      <c r="F67" s="20">
        <v>2</v>
      </c>
      <c r="G67" s="20">
        <v>10095</v>
      </c>
      <c r="H67" s="80">
        <v>7653</v>
      </c>
      <c r="I67" s="80">
        <v>236223</v>
      </c>
      <c r="J67" s="80">
        <v>32843</v>
      </c>
      <c r="K67" s="20">
        <v>276719</v>
      </c>
      <c r="L67" s="20">
        <v>0</v>
      </c>
      <c r="M67" s="20">
        <v>0</v>
      </c>
      <c r="N67" s="22">
        <v>509</v>
      </c>
      <c r="O67" s="10"/>
      <c r="P67" s="10"/>
    </row>
    <row r="68" spans="1:16" x14ac:dyDescent="0.25">
      <c r="A68" s="124"/>
      <c r="B68" s="24" t="s">
        <v>33</v>
      </c>
      <c r="C68" s="25">
        <v>2458</v>
      </c>
      <c r="D68" s="25">
        <v>3131</v>
      </c>
      <c r="E68" s="25">
        <v>1441</v>
      </c>
      <c r="F68" s="25">
        <v>408</v>
      </c>
      <c r="G68" s="25">
        <v>7438</v>
      </c>
      <c r="H68" s="81">
        <v>3249</v>
      </c>
      <c r="I68" s="81">
        <v>267674</v>
      </c>
      <c r="J68" s="81">
        <v>29732</v>
      </c>
      <c r="K68" s="25">
        <v>300655</v>
      </c>
      <c r="L68" s="25">
        <v>0</v>
      </c>
      <c r="M68" s="25">
        <v>0</v>
      </c>
      <c r="N68" s="27">
        <v>205</v>
      </c>
      <c r="O68" s="10"/>
      <c r="P68" s="10"/>
    </row>
    <row r="69" spans="1:16" x14ac:dyDescent="0.25">
      <c r="A69" s="122" t="s">
        <v>38</v>
      </c>
      <c r="B69" s="19" t="s">
        <v>22</v>
      </c>
      <c r="C69" s="28">
        <v>3788</v>
      </c>
      <c r="D69" s="28">
        <v>3436</v>
      </c>
      <c r="E69" s="28">
        <v>1039</v>
      </c>
      <c r="F69" s="28">
        <v>91</v>
      </c>
      <c r="G69" s="28">
        <v>8354</v>
      </c>
      <c r="H69" s="82">
        <v>5355</v>
      </c>
      <c r="I69" s="82">
        <v>236500</v>
      </c>
      <c r="J69" s="82">
        <v>34110</v>
      </c>
      <c r="K69" s="28">
        <v>275965</v>
      </c>
      <c r="L69" s="28">
        <v>0</v>
      </c>
      <c r="M69" s="28">
        <v>0</v>
      </c>
      <c r="N69" s="30">
        <v>228</v>
      </c>
      <c r="O69" s="10"/>
      <c r="P69" s="10"/>
    </row>
    <row r="70" spans="1:16" x14ac:dyDescent="0.25">
      <c r="A70" s="123"/>
      <c r="B70" s="23" t="s">
        <v>23</v>
      </c>
      <c r="C70" s="20">
        <v>1087</v>
      </c>
      <c r="D70" s="20">
        <v>4309</v>
      </c>
      <c r="E70" s="20">
        <v>863</v>
      </c>
      <c r="F70" s="20">
        <v>0</v>
      </c>
      <c r="G70" s="20">
        <v>6259</v>
      </c>
      <c r="H70" s="80">
        <v>3614</v>
      </c>
      <c r="I70" s="80">
        <v>235276</v>
      </c>
      <c r="J70" s="80">
        <v>28321</v>
      </c>
      <c r="K70" s="20">
        <v>267211</v>
      </c>
      <c r="L70" s="20">
        <v>0</v>
      </c>
      <c r="M70" s="20">
        <v>0</v>
      </c>
      <c r="N70" s="22">
        <v>548</v>
      </c>
      <c r="O70" s="10"/>
      <c r="P70" s="10"/>
    </row>
    <row r="71" spans="1:16" x14ac:dyDescent="0.25">
      <c r="A71" s="123"/>
      <c r="B71" s="23" t="s">
        <v>24</v>
      </c>
      <c r="C71" s="20">
        <v>2207</v>
      </c>
      <c r="D71" s="20">
        <v>4162</v>
      </c>
      <c r="E71" s="20">
        <v>963</v>
      </c>
      <c r="F71" s="20">
        <v>31</v>
      </c>
      <c r="G71" s="20">
        <v>7363</v>
      </c>
      <c r="H71" s="80">
        <v>4376</v>
      </c>
      <c r="I71" s="80">
        <v>274140</v>
      </c>
      <c r="J71" s="80">
        <v>34552</v>
      </c>
      <c r="K71" s="20">
        <v>313068</v>
      </c>
      <c r="L71" s="20">
        <v>0</v>
      </c>
      <c r="M71" s="20">
        <v>0</v>
      </c>
      <c r="N71" s="22">
        <v>484</v>
      </c>
      <c r="O71" s="10"/>
      <c r="P71" s="10"/>
    </row>
    <row r="72" spans="1:16" x14ac:dyDescent="0.25">
      <c r="A72" s="123"/>
      <c r="B72" s="23" t="s">
        <v>25</v>
      </c>
      <c r="C72" s="20">
        <v>1463</v>
      </c>
      <c r="D72" s="20">
        <v>3082</v>
      </c>
      <c r="E72" s="20">
        <v>1638</v>
      </c>
      <c r="F72" s="20">
        <v>27</v>
      </c>
      <c r="G72" s="20">
        <v>6210</v>
      </c>
      <c r="H72" s="80">
        <v>1554</v>
      </c>
      <c r="I72" s="80">
        <v>238718</v>
      </c>
      <c r="J72" s="80">
        <v>27811</v>
      </c>
      <c r="K72" s="20">
        <v>268083</v>
      </c>
      <c r="L72" s="20">
        <v>1114</v>
      </c>
      <c r="M72" s="20">
        <v>0</v>
      </c>
      <c r="N72" s="22">
        <v>133</v>
      </c>
      <c r="O72" s="10"/>
      <c r="P72" s="10"/>
    </row>
    <row r="73" spans="1:16" x14ac:dyDescent="0.25">
      <c r="A73" s="123"/>
      <c r="B73" s="23" t="s">
        <v>26</v>
      </c>
      <c r="C73" s="20">
        <v>1675</v>
      </c>
      <c r="D73" s="20">
        <v>3440</v>
      </c>
      <c r="E73" s="20">
        <v>1671</v>
      </c>
      <c r="F73" s="20">
        <v>2</v>
      </c>
      <c r="G73" s="20">
        <v>6788</v>
      </c>
      <c r="H73" s="80">
        <v>3485</v>
      </c>
      <c r="I73" s="80">
        <v>257985</v>
      </c>
      <c r="J73" s="80">
        <v>33442</v>
      </c>
      <c r="K73" s="20">
        <v>294912</v>
      </c>
      <c r="L73" s="20">
        <v>225</v>
      </c>
      <c r="M73" s="20">
        <v>0</v>
      </c>
      <c r="N73" s="22">
        <v>53</v>
      </c>
      <c r="O73" s="10"/>
      <c r="P73" s="10"/>
    </row>
    <row r="74" spans="1:16" x14ac:dyDescent="0.25">
      <c r="A74" s="123"/>
      <c r="B74" s="23" t="s">
        <v>27</v>
      </c>
      <c r="C74" s="20">
        <v>1286</v>
      </c>
      <c r="D74" s="20">
        <v>3487</v>
      </c>
      <c r="E74" s="20">
        <v>1506</v>
      </c>
      <c r="F74" s="20">
        <v>0</v>
      </c>
      <c r="G74" s="20">
        <v>6279</v>
      </c>
      <c r="H74" s="80">
        <v>3090</v>
      </c>
      <c r="I74" s="80">
        <v>298761</v>
      </c>
      <c r="J74" s="80">
        <v>33447</v>
      </c>
      <c r="K74" s="20">
        <v>335298</v>
      </c>
      <c r="L74" s="20">
        <v>402</v>
      </c>
      <c r="M74" s="20">
        <v>0</v>
      </c>
      <c r="N74" s="22">
        <v>217</v>
      </c>
      <c r="O74" s="10"/>
      <c r="P74" s="10"/>
    </row>
    <row r="75" spans="1:16" x14ac:dyDescent="0.25">
      <c r="A75" s="123"/>
      <c r="B75" s="23" t="s">
        <v>28</v>
      </c>
      <c r="C75" s="20">
        <v>827</v>
      </c>
      <c r="D75" s="20">
        <v>1977</v>
      </c>
      <c r="E75" s="20">
        <v>1074</v>
      </c>
      <c r="F75" s="20">
        <v>1</v>
      </c>
      <c r="G75" s="20">
        <v>3879</v>
      </c>
      <c r="H75" s="80">
        <v>4692</v>
      </c>
      <c r="I75" s="80">
        <v>252776</v>
      </c>
      <c r="J75" s="80">
        <v>27445</v>
      </c>
      <c r="K75" s="20">
        <v>284913</v>
      </c>
      <c r="L75" s="20">
        <v>0</v>
      </c>
      <c r="M75" s="20">
        <v>0</v>
      </c>
      <c r="N75" s="22">
        <v>379</v>
      </c>
      <c r="O75" s="10"/>
      <c r="P75" s="10"/>
    </row>
    <row r="76" spans="1:16" x14ac:dyDescent="0.25">
      <c r="A76" s="123"/>
      <c r="B76" s="23" t="s">
        <v>29</v>
      </c>
      <c r="C76" s="20">
        <v>1805</v>
      </c>
      <c r="D76" s="20">
        <v>2357</v>
      </c>
      <c r="E76" s="20">
        <v>1549</v>
      </c>
      <c r="F76" s="20">
        <v>7</v>
      </c>
      <c r="G76" s="20">
        <v>5718</v>
      </c>
      <c r="H76" s="80">
        <v>5318</v>
      </c>
      <c r="I76" s="80">
        <v>260143</v>
      </c>
      <c r="J76" s="80">
        <v>28678</v>
      </c>
      <c r="K76" s="20">
        <v>294139</v>
      </c>
      <c r="L76" s="20">
        <v>0</v>
      </c>
      <c r="M76" s="20">
        <v>0</v>
      </c>
      <c r="N76" s="22">
        <v>229</v>
      </c>
      <c r="O76" s="10"/>
      <c r="P76" s="10"/>
    </row>
    <row r="77" spans="1:16" x14ac:dyDescent="0.25">
      <c r="A77" s="123"/>
      <c r="B77" s="23" t="s">
        <v>30</v>
      </c>
      <c r="C77" s="20">
        <v>3719</v>
      </c>
      <c r="D77" s="20">
        <v>3683</v>
      </c>
      <c r="E77" s="20">
        <v>878</v>
      </c>
      <c r="F77" s="20">
        <v>394</v>
      </c>
      <c r="G77" s="20">
        <v>8674</v>
      </c>
      <c r="H77" s="80">
        <v>4755</v>
      </c>
      <c r="I77" s="80">
        <v>277012</v>
      </c>
      <c r="J77" s="80">
        <v>28311</v>
      </c>
      <c r="K77" s="20">
        <v>310078</v>
      </c>
      <c r="L77" s="20">
        <v>0</v>
      </c>
      <c r="M77" s="20">
        <v>0</v>
      </c>
      <c r="N77" s="22">
        <v>178</v>
      </c>
      <c r="O77" s="10"/>
      <c r="P77" s="10"/>
    </row>
    <row r="78" spans="1:16" x14ac:dyDescent="0.25">
      <c r="A78" s="123"/>
      <c r="B78" s="23" t="s">
        <v>31</v>
      </c>
      <c r="C78" s="20">
        <v>3541</v>
      </c>
      <c r="D78" s="20">
        <v>3488</v>
      </c>
      <c r="E78" s="20">
        <v>372</v>
      </c>
      <c r="F78" s="20">
        <v>0</v>
      </c>
      <c r="G78" s="20">
        <v>7401</v>
      </c>
      <c r="H78" s="80">
        <v>5373</v>
      </c>
      <c r="I78" s="80">
        <v>278428</v>
      </c>
      <c r="J78" s="80">
        <v>36877</v>
      </c>
      <c r="K78" s="20">
        <v>320678</v>
      </c>
      <c r="L78" s="20">
        <v>0</v>
      </c>
      <c r="M78" s="20">
        <v>0</v>
      </c>
      <c r="N78" s="22">
        <v>289</v>
      </c>
      <c r="O78" s="10"/>
      <c r="P78" s="10"/>
    </row>
    <row r="79" spans="1:16" x14ac:dyDescent="0.25">
      <c r="A79" s="123"/>
      <c r="B79" s="23" t="s">
        <v>32</v>
      </c>
      <c r="C79" s="20">
        <v>2583</v>
      </c>
      <c r="D79" s="20">
        <v>4689</v>
      </c>
      <c r="E79" s="20">
        <v>1099</v>
      </c>
      <c r="F79" s="20">
        <v>377</v>
      </c>
      <c r="G79" s="20">
        <v>8748</v>
      </c>
      <c r="H79" s="80">
        <v>3495</v>
      </c>
      <c r="I79" s="80">
        <v>274643</v>
      </c>
      <c r="J79" s="80">
        <v>31890</v>
      </c>
      <c r="K79" s="20">
        <v>310028</v>
      </c>
      <c r="L79" s="20">
        <v>0</v>
      </c>
      <c r="M79" s="20">
        <v>0</v>
      </c>
      <c r="N79" s="22">
        <v>137</v>
      </c>
      <c r="O79" s="10"/>
      <c r="P79" s="10"/>
    </row>
    <row r="80" spans="1:16" x14ac:dyDescent="0.25">
      <c r="A80" s="124"/>
      <c r="B80" s="24" t="s">
        <v>33</v>
      </c>
      <c r="C80" s="25">
        <v>1126</v>
      </c>
      <c r="D80" s="25">
        <v>3054</v>
      </c>
      <c r="E80" s="25">
        <v>1718</v>
      </c>
      <c r="F80" s="25">
        <v>731</v>
      </c>
      <c r="G80" s="25">
        <v>6629</v>
      </c>
      <c r="H80" s="81">
        <v>5721</v>
      </c>
      <c r="I80" s="81">
        <v>277042</v>
      </c>
      <c r="J80" s="81">
        <v>32381</v>
      </c>
      <c r="K80" s="25">
        <v>315144</v>
      </c>
      <c r="L80" s="25">
        <v>0</v>
      </c>
      <c r="M80" s="25">
        <v>0</v>
      </c>
      <c r="N80" s="27">
        <v>197</v>
      </c>
      <c r="O80" s="10"/>
      <c r="P80" s="10"/>
    </row>
    <row r="81" spans="1:16" x14ac:dyDescent="0.25">
      <c r="A81" s="122" t="s">
        <v>39</v>
      </c>
      <c r="B81" s="19" t="s">
        <v>22</v>
      </c>
      <c r="C81" s="28">
        <v>1105</v>
      </c>
      <c r="D81" s="28">
        <v>3199</v>
      </c>
      <c r="E81" s="28">
        <v>2515</v>
      </c>
      <c r="F81" s="28">
        <v>53</v>
      </c>
      <c r="G81" s="28">
        <v>6872</v>
      </c>
      <c r="H81" s="82">
        <v>5466</v>
      </c>
      <c r="I81" s="82">
        <v>252762</v>
      </c>
      <c r="J81" s="82">
        <v>34633</v>
      </c>
      <c r="K81" s="28">
        <v>292861</v>
      </c>
      <c r="L81" s="28">
        <v>0</v>
      </c>
      <c r="M81" s="28">
        <v>0</v>
      </c>
      <c r="N81" s="30">
        <v>464</v>
      </c>
      <c r="O81" s="10"/>
      <c r="P81" s="10"/>
    </row>
    <row r="82" spans="1:16" x14ac:dyDescent="0.25">
      <c r="A82" s="123"/>
      <c r="B82" s="23" t="s">
        <v>23</v>
      </c>
      <c r="C82" s="20">
        <v>1887</v>
      </c>
      <c r="D82" s="20">
        <v>4733</v>
      </c>
      <c r="E82" s="20">
        <v>1337</v>
      </c>
      <c r="F82" s="20">
        <v>0</v>
      </c>
      <c r="G82" s="20">
        <v>7957</v>
      </c>
      <c r="H82" s="80">
        <v>5630</v>
      </c>
      <c r="I82" s="80">
        <v>263000</v>
      </c>
      <c r="J82" s="80">
        <v>26622</v>
      </c>
      <c r="K82" s="20">
        <v>295252</v>
      </c>
      <c r="L82" s="20">
        <v>0</v>
      </c>
      <c r="M82" s="20">
        <v>0</v>
      </c>
      <c r="N82" s="22">
        <v>198</v>
      </c>
      <c r="O82" s="10"/>
      <c r="P82" s="10"/>
    </row>
    <row r="83" spans="1:16" x14ac:dyDescent="0.25">
      <c r="A83" s="123"/>
      <c r="B83" s="23" t="s">
        <v>24</v>
      </c>
      <c r="C83" s="20">
        <v>3999</v>
      </c>
      <c r="D83" s="20">
        <v>4399</v>
      </c>
      <c r="E83" s="20">
        <v>1380</v>
      </c>
      <c r="F83" s="20">
        <v>8</v>
      </c>
      <c r="G83" s="20">
        <v>9786</v>
      </c>
      <c r="H83" s="80">
        <v>4967</v>
      </c>
      <c r="I83" s="80">
        <v>289812</v>
      </c>
      <c r="J83" s="80">
        <v>27575</v>
      </c>
      <c r="K83" s="20">
        <v>322354</v>
      </c>
      <c r="L83" s="20">
        <v>0</v>
      </c>
      <c r="M83" s="20">
        <v>0</v>
      </c>
      <c r="N83" s="22">
        <v>530</v>
      </c>
      <c r="O83" s="10"/>
      <c r="P83" s="10"/>
    </row>
    <row r="84" spans="1:16" x14ac:dyDescent="0.25">
      <c r="A84" s="123"/>
      <c r="B84" s="23" t="s">
        <v>25</v>
      </c>
      <c r="C84" s="20">
        <v>2667</v>
      </c>
      <c r="D84" s="20">
        <v>3253</v>
      </c>
      <c r="E84" s="20">
        <v>1832</v>
      </c>
      <c r="F84" s="20">
        <v>24</v>
      </c>
      <c r="G84" s="20">
        <v>7776</v>
      </c>
      <c r="H84" s="80">
        <v>5559</v>
      </c>
      <c r="I84" s="80">
        <v>269349</v>
      </c>
      <c r="J84" s="80">
        <v>28909</v>
      </c>
      <c r="K84" s="20">
        <v>303817</v>
      </c>
      <c r="L84" s="20">
        <v>0</v>
      </c>
      <c r="M84" s="20">
        <v>0</v>
      </c>
      <c r="N84" s="22">
        <v>88</v>
      </c>
      <c r="O84" s="10"/>
      <c r="P84" s="10"/>
    </row>
    <row r="85" spans="1:16" x14ac:dyDescent="0.25">
      <c r="A85" s="123"/>
      <c r="B85" s="23" t="s">
        <v>26</v>
      </c>
      <c r="C85" s="20">
        <v>1633</v>
      </c>
      <c r="D85" s="20">
        <v>3356</v>
      </c>
      <c r="E85" s="20">
        <v>3186</v>
      </c>
      <c r="F85" s="20">
        <v>8</v>
      </c>
      <c r="G85" s="20">
        <v>8183</v>
      </c>
      <c r="H85" s="80">
        <v>3097</v>
      </c>
      <c r="I85" s="80">
        <v>294715</v>
      </c>
      <c r="J85" s="80">
        <v>28602</v>
      </c>
      <c r="K85" s="20">
        <v>326414</v>
      </c>
      <c r="L85" s="20">
        <v>0</v>
      </c>
      <c r="M85" s="20">
        <v>0</v>
      </c>
      <c r="N85" s="22">
        <v>262</v>
      </c>
      <c r="O85" s="10"/>
      <c r="P85" s="10"/>
    </row>
    <row r="86" spans="1:16" x14ac:dyDescent="0.25">
      <c r="A86" s="123"/>
      <c r="B86" s="23" t="s">
        <v>27</v>
      </c>
      <c r="C86" s="20">
        <v>1575</v>
      </c>
      <c r="D86" s="20">
        <v>2815</v>
      </c>
      <c r="E86" s="20">
        <v>3874</v>
      </c>
      <c r="F86" s="20">
        <v>0</v>
      </c>
      <c r="G86" s="20">
        <v>8264</v>
      </c>
      <c r="H86" s="80">
        <v>2234</v>
      </c>
      <c r="I86" s="80">
        <v>289892</v>
      </c>
      <c r="J86" s="80">
        <v>29388</v>
      </c>
      <c r="K86" s="20">
        <v>321514</v>
      </c>
      <c r="L86" s="20">
        <v>0</v>
      </c>
      <c r="M86" s="20">
        <v>0</v>
      </c>
      <c r="N86" s="22">
        <v>500</v>
      </c>
      <c r="O86" s="10"/>
      <c r="P86" s="10"/>
    </row>
    <row r="87" spans="1:16" x14ac:dyDescent="0.25">
      <c r="A87" s="123"/>
      <c r="B87" s="23" t="s">
        <v>28</v>
      </c>
      <c r="C87" s="20">
        <v>1233</v>
      </c>
      <c r="D87" s="20">
        <v>2010</v>
      </c>
      <c r="E87" s="20">
        <v>963</v>
      </c>
      <c r="F87" s="20">
        <v>3</v>
      </c>
      <c r="G87" s="20">
        <v>4209</v>
      </c>
      <c r="H87" s="80">
        <v>3260</v>
      </c>
      <c r="I87" s="80">
        <v>271315</v>
      </c>
      <c r="J87" s="80">
        <v>35119</v>
      </c>
      <c r="K87" s="20">
        <v>309694</v>
      </c>
      <c r="L87" s="20">
        <v>0</v>
      </c>
      <c r="M87" s="20">
        <v>0</v>
      </c>
      <c r="N87" s="22">
        <v>326</v>
      </c>
      <c r="O87" s="10"/>
      <c r="P87" s="10"/>
    </row>
    <row r="88" spans="1:16" x14ac:dyDescent="0.25">
      <c r="A88" s="123"/>
      <c r="B88" s="23" t="s">
        <v>29</v>
      </c>
      <c r="C88" s="20">
        <v>332</v>
      </c>
      <c r="D88" s="20">
        <v>2241</v>
      </c>
      <c r="E88" s="20">
        <v>68</v>
      </c>
      <c r="F88" s="20">
        <v>0</v>
      </c>
      <c r="G88" s="20">
        <v>2641</v>
      </c>
      <c r="H88" s="80">
        <v>2429</v>
      </c>
      <c r="I88" s="80">
        <v>278187</v>
      </c>
      <c r="J88" s="80">
        <v>34420</v>
      </c>
      <c r="K88" s="20">
        <v>315036</v>
      </c>
      <c r="L88" s="20">
        <v>0</v>
      </c>
      <c r="M88" s="20">
        <v>0</v>
      </c>
      <c r="N88" s="22">
        <v>692</v>
      </c>
      <c r="O88" s="10"/>
      <c r="P88" s="10"/>
    </row>
    <row r="89" spans="1:16" x14ac:dyDescent="0.25">
      <c r="A89" s="123"/>
      <c r="B89" s="23" t="s">
        <v>30</v>
      </c>
      <c r="C89" s="20">
        <v>835</v>
      </c>
      <c r="D89" s="20">
        <v>3213</v>
      </c>
      <c r="E89" s="20">
        <v>70</v>
      </c>
      <c r="F89" s="20">
        <v>0</v>
      </c>
      <c r="G89" s="20">
        <v>4118</v>
      </c>
      <c r="H89" s="80">
        <v>1414</v>
      </c>
      <c r="I89" s="80">
        <v>244457</v>
      </c>
      <c r="J89" s="80">
        <v>30740</v>
      </c>
      <c r="K89" s="20">
        <v>276611</v>
      </c>
      <c r="L89" s="20">
        <v>0</v>
      </c>
      <c r="M89" s="20">
        <v>0</v>
      </c>
      <c r="N89" s="22">
        <v>212</v>
      </c>
      <c r="O89" s="10"/>
      <c r="P89" s="10"/>
    </row>
    <row r="90" spans="1:16" x14ac:dyDescent="0.25">
      <c r="A90" s="123"/>
      <c r="B90" s="23" t="s">
        <v>31</v>
      </c>
      <c r="C90" s="20">
        <v>2862</v>
      </c>
      <c r="D90" s="20">
        <v>4173</v>
      </c>
      <c r="E90" s="20">
        <v>3050</v>
      </c>
      <c r="F90" s="20">
        <v>258</v>
      </c>
      <c r="G90" s="20">
        <v>10343</v>
      </c>
      <c r="H90" s="80">
        <v>1986</v>
      </c>
      <c r="I90" s="80">
        <v>280204</v>
      </c>
      <c r="J90" s="80">
        <v>30613</v>
      </c>
      <c r="K90" s="20">
        <v>312803</v>
      </c>
      <c r="L90" s="20">
        <v>0</v>
      </c>
      <c r="M90" s="20">
        <v>0</v>
      </c>
      <c r="N90" s="22">
        <v>384</v>
      </c>
      <c r="O90" s="10"/>
      <c r="P90" s="10"/>
    </row>
    <row r="91" spans="1:16" x14ac:dyDescent="0.25">
      <c r="A91" s="123"/>
      <c r="B91" s="23" t="s">
        <v>32</v>
      </c>
      <c r="C91" s="20">
        <v>902</v>
      </c>
      <c r="D91" s="20">
        <v>6423</v>
      </c>
      <c r="E91" s="20">
        <v>3949</v>
      </c>
      <c r="F91" s="20">
        <v>573</v>
      </c>
      <c r="G91" s="20">
        <v>11847</v>
      </c>
      <c r="H91" s="80">
        <v>827</v>
      </c>
      <c r="I91" s="80">
        <v>257694</v>
      </c>
      <c r="J91" s="80">
        <v>25716</v>
      </c>
      <c r="K91" s="20">
        <v>284237</v>
      </c>
      <c r="L91" s="20">
        <v>0</v>
      </c>
      <c r="M91" s="20">
        <v>0</v>
      </c>
      <c r="N91" s="22">
        <v>230</v>
      </c>
      <c r="O91" s="10"/>
      <c r="P91" s="10"/>
    </row>
    <row r="92" spans="1:16" x14ac:dyDescent="0.25">
      <c r="A92" s="124"/>
      <c r="B92" s="24" t="s">
        <v>33</v>
      </c>
      <c r="C92" s="25">
        <v>449</v>
      </c>
      <c r="D92" s="25">
        <v>6138</v>
      </c>
      <c r="E92" s="25">
        <v>2193</v>
      </c>
      <c r="F92" s="25">
        <v>45</v>
      </c>
      <c r="G92" s="25">
        <v>8825</v>
      </c>
      <c r="H92" s="81">
        <v>2169</v>
      </c>
      <c r="I92" s="81">
        <v>220775</v>
      </c>
      <c r="J92" s="81">
        <v>26227</v>
      </c>
      <c r="K92" s="25">
        <v>249171</v>
      </c>
      <c r="L92" s="25">
        <v>0</v>
      </c>
      <c r="M92" s="25">
        <v>0</v>
      </c>
      <c r="N92" s="27">
        <v>324</v>
      </c>
      <c r="O92" s="10"/>
      <c r="P92" s="10"/>
    </row>
    <row r="93" spans="1:16" x14ac:dyDescent="0.25">
      <c r="A93" s="122" t="s">
        <v>40</v>
      </c>
      <c r="B93" s="19" t="s">
        <v>22</v>
      </c>
      <c r="C93" s="28">
        <v>755</v>
      </c>
      <c r="D93" s="28">
        <v>4837</v>
      </c>
      <c r="E93" s="28">
        <v>3839</v>
      </c>
      <c r="F93" s="28">
        <v>3</v>
      </c>
      <c r="G93" s="28">
        <v>9434</v>
      </c>
      <c r="H93" s="82">
        <v>1914</v>
      </c>
      <c r="I93" s="82">
        <v>279253</v>
      </c>
      <c r="J93" s="82">
        <v>30925</v>
      </c>
      <c r="K93" s="28">
        <v>312092</v>
      </c>
      <c r="L93" s="28">
        <v>0</v>
      </c>
      <c r="M93" s="28">
        <v>0</v>
      </c>
      <c r="N93" s="30">
        <v>590</v>
      </c>
      <c r="O93" s="10"/>
      <c r="P93" s="10"/>
    </row>
    <row r="94" spans="1:16" x14ac:dyDescent="0.25">
      <c r="A94" s="123"/>
      <c r="B94" s="23" t="s">
        <v>23</v>
      </c>
      <c r="C94" s="20">
        <v>2408</v>
      </c>
      <c r="D94" s="20">
        <v>5684</v>
      </c>
      <c r="E94" s="20">
        <v>6652</v>
      </c>
      <c r="F94" s="20">
        <v>0</v>
      </c>
      <c r="G94" s="20">
        <v>14744</v>
      </c>
      <c r="H94" s="80">
        <v>2125</v>
      </c>
      <c r="I94" s="80">
        <v>232147</v>
      </c>
      <c r="J94" s="80">
        <v>27114</v>
      </c>
      <c r="K94" s="20">
        <v>261386</v>
      </c>
      <c r="L94" s="20">
        <v>0</v>
      </c>
      <c r="M94" s="20">
        <v>0</v>
      </c>
      <c r="N94" s="22">
        <v>682</v>
      </c>
      <c r="O94" s="10"/>
      <c r="P94" s="10"/>
    </row>
    <row r="95" spans="1:16" x14ac:dyDescent="0.25">
      <c r="A95" s="123"/>
      <c r="B95" s="23" t="s">
        <v>24</v>
      </c>
      <c r="C95" s="20">
        <v>4128</v>
      </c>
      <c r="D95" s="20">
        <v>5141</v>
      </c>
      <c r="E95" s="20">
        <v>6865</v>
      </c>
      <c r="F95" s="20">
        <v>15</v>
      </c>
      <c r="G95" s="20">
        <v>16149</v>
      </c>
      <c r="H95" s="80">
        <v>2585</v>
      </c>
      <c r="I95" s="80">
        <v>231593</v>
      </c>
      <c r="J95" s="80">
        <v>25873</v>
      </c>
      <c r="K95" s="20">
        <v>260051</v>
      </c>
      <c r="L95" s="20">
        <v>0</v>
      </c>
      <c r="M95" s="20">
        <v>0</v>
      </c>
      <c r="N95" s="22">
        <v>137</v>
      </c>
      <c r="O95" s="10"/>
      <c r="P95" s="10"/>
    </row>
    <row r="96" spans="1:16" x14ac:dyDescent="0.25">
      <c r="A96" s="123"/>
      <c r="B96" s="23" t="s">
        <v>25</v>
      </c>
      <c r="C96" s="20">
        <v>4674</v>
      </c>
      <c r="D96" s="20">
        <v>6035</v>
      </c>
      <c r="E96" s="20">
        <v>11030</v>
      </c>
      <c r="F96" s="20">
        <v>10</v>
      </c>
      <c r="G96" s="20">
        <v>21749</v>
      </c>
      <c r="H96" s="80">
        <v>3648</v>
      </c>
      <c r="I96" s="80">
        <v>225444</v>
      </c>
      <c r="J96" s="80">
        <v>32306</v>
      </c>
      <c r="K96" s="20">
        <v>261398</v>
      </c>
      <c r="L96" s="20">
        <v>0</v>
      </c>
      <c r="M96" s="20">
        <v>0</v>
      </c>
      <c r="N96" s="22">
        <v>388</v>
      </c>
      <c r="O96" s="10"/>
      <c r="P96" s="10"/>
    </row>
    <row r="97" spans="1:16" x14ac:dyDescent="0.25">
      <c r="A97" s="123"/>
      <c r="B97" s="23" t="s">
        <v>26</v>
      </c>
      <c r="C97" s="20">
        <v>1346</v>
      </c>
      <c r="D97" s="20">
        <v>4640</v>
      </c>
      <c r="E97" s="20">
        <v>5269</v>
      </c>
      <c r="F97" s="20">
        <v>0</v>
      </c>
      <c r="G97" s="20">
        <v>11255</v>
      </c>
      <c r="H97" s="80">
        <v>1883</v>
      </c>
      <c r="I97" s="80">
        <v>247243</v>
      </c>
      <c r="J97" s="80">
        <v>26259</v>
      </c>
      <c r="K97" s="20">
        <v>275385</v>
      </c>
      <c r="L97" s="20">
        <v>0</v>
      </c>
      <c r="M97" s="20">
        <v>0</v>
      </c>
      <c r="N97" s="22">
        <v>206</v>
      </c>
      <c r="O97" s="10"/>
      <c r="P97" s="10"/>
    </row>
    <row r="98" spans="1:16" x14ac:dyDescent="0.25">
      <c r="A98" s="123"/>
      <c r="B98" s="23" t="s">
        <v>27</v>
      </c>
      <c r="C98" s="20">
        <v>872</v>
      </c>
      <c r="D98" s="20">
        <v>4575</v>
      </c>
      <c r="E98" s="20">
        <v>1515</v>
      </c>
      <c r="F98" s="20">
        <v>6</v>
      </c>
      <c r="G98" s="20">
        <v>6968</v>
      </c>
      <c r="H98" s="80">
        <v>4160</v>
      </c>
      <c r="I98" s="80">
        <v>219361</v>
      </c>
      <c r="J98" s="80">
        <v>29081</v>
      </c>
      <c r="K98" s="20">
        <v>252602</v>
      </c>
      <c r="L98" s="20">
        <v>0</v>
      </c>
      <c r="M98" s="20">
        <v>0</v>
      </c>
      <c r="N98" s="22">
        <v>273</v>
      </c>
      <c r="O98" s="10"/>
      <c r="P98" s="10"/>
    </row>
    <row r="99" spans="1:16" x14ac:dyDescent="0.25">
      <c r="A99" s="123"/>
      <c r="B99" s="23" t="s">
        <v>28</v>
      </c>
      <c r="C99" s="20">
        <v>494</v>
      </c>
      <c r="D99" s="20">
        <v>2669</v>
      </c>
      <c r="E99" s="20">
        <v>2195</v>
      </c>
      <c r="F99" s="20">
        <v>0</v>
      </c>
      <c r="G99" s="20">
        <v>5358</v>
      </c>
      <c r="H99" s="80">
        <v>1068</v>
      </c>
      <c r="I99" s="80">
        <v>205628</v>
      </c>
      <c r="J99" s="80">
        <v>28540</v>
      </c>
      <c r="K99" s="20">
        <v>235236</v>
      </c>
      <c r="L99" s="20">
        <v>0</v>
      </c>
      <c r="M99" s="20">
        <v>0</v>
      </c>
      <c r="N99" s="22">
        <v>134</v>
      </c>
      <c r="O99" s="10"/>
      <c r="P99" s="10"/>
    </row>
    <row r="100" spans="1:16" x14ac:dyDescent="0.25">
      <c r="A100" s="123"/>
      <c r="B100" s="23" t="s">
        <v>29</v>
      </c>
      <c r="C100" s="20">
        <v>616</v>
      </c>
      <c r="D100" s="20">
        <v>3390</v>
      </c>
      <c r="E100" s="20">
        <v>2116</v>
      </c>
      <c r="F100" s="20">
        <v>0</v>
      </c>
      <c r="G100" s="20">
        <v>6122</v>
      </c>
      <c r="H100" s="80">
        <v>4264</v>
      </c>
      <c r="I100" s="80">
        <v>194278</v>
      </c>
      <c r="J100" s="80">
        <v>27013</v>
      </c>
      <c r="K100" s="20">
        <v>225555</v>
      </c>
      <c r="L100" s="20">
        <v>0</v>
      </c>
      <c r="M100" s="20">
        <v>0</v>
      </c>
      <c r="N100" s="22">
        <v>371</v>
      </c>
      <c r="O100" s="10"/>
      <c r="P100" s="10"/>
    </row>
    <row r="101" spans="1:16" x14ac:dyDescent="0.25">
      <c r="A101" s="123"/>
      <c r="B101" s="23" t="s">
        <v>30</v>
      </c>
      <c r="C101" s="20">
        <v>494</v>
      </c>
      <c r="D101" s="20">
        <v>5371</v>
      </c>
      <c r="E101" s="20">
        <v>9494</v>
      </c>
      <c r="F101" s="20">
        <v>7</v>
      </c>
      <c r="G101" s="20">
        <v>15366</v>
      </c>
      <c r="H101" s="80">
        <v>952</v>
      </c>
      <c r="I101" s="80">
        <v>154378</v>
      </c>
      <c r="J101" s="80">
        <v>25468</v>
      </c>
      <c r="K101" s="20">
        <v>180798</v>
      </c>
      <c r="L101" s="20">
        <v>0</v>
      </c>
      <c r="M101" s="20">
        <v>0</v>
      </c>
      <c r="N101" s="22">
        <v>378</v>
      </c>
      <c r="O101" s="10"/>
      <c r="P101" s="10"/>
    </row>
    <row r="102" spans="1:16" x14ac:dyDescent="0.25">
      <c r="A102" s="123"/>
      <c r="B102" s="23" t="s">
        <v>31</v>
      </c>
      <c r="C102" s="20">
        <v>2406</v>
      </c>
      <c r="D102" s="20">
        <v>3096</v>
      </c>
      <c r="E102" s="20">
        <v>7168</v>
      </c>
      <c r="F102" s="20">
        <v>0</v>
      </c>
      <c r="G102" s="20">
        <v>12670</v>
      </c>
      <c r="H102" s="80">
        <v>919</v>
      </c>
      <c r="I102" s="80">
        <v>124748</v>
      </c>
      <c r="J102" s="80">
        <v>17428</v>
      </c>
      <c r="K102" s="20">
        <v>143095</v>
      </c>
      <c r="L102" s="20">
        <v>0</v>
      </c>
      <c r="M102" s="20">
        <v>0</v>
      </c>
      <c r="N102" s="22">
        <v>210</v>
      </c>
      <c r="O102" s="10"/>
      <c r="P102" s="10"/>
    </row>
    <row r="103" spans="1:16" x14ac:dyDescent="0.25">
      <c r="A103" s="123"/>
      <c r="B103" s="23" t="s">
        <v>32</v>
      </c>
      <c r="C103" s="20">
        <v>394</v>
      </c>
      <c r="D103" s="20">
        <v>6485</v>
      </c>
      <c r="E103" s="20">
        <v>9180</v>
      </c>
      <c r="F103" s="20">
        <v>193</v>
      </c>
      <c r="G103" s="20">
        <v>16252</v>
      </c>
      <c r="H103" s="80">
        <v>3266</v>
      </c>
      <c r="I103" s="80">
        <v>188326</v>
      </c>
      <c r="J103" s="80">
        <v>22358</v>
      </c>
      <c r="K103" s="20">
        <v>213950</v>
      </c>
      <c r="L103" s="20">
        <v>0</v>
      </c>
      <c r="M103" s="20">
        <v>0</v>
      </c>
      <c r="N103" s="22">
        <v>277</v>
      </c>
      <c r="O103" s="10"/>
      <c r="P103" s="10"/>
    </row>
    <row r="104" spans="1:16" x14ac:dyDescent="0.25">
      <c r="A104" s="124"/>
      <c r="B104" s="24" t="s">
        <v>33</v>
      </c>
      <c r="C104" s="25">
        <v>235</v>
      </c>
      <c r="D104" s="25">
        <v>8134</v>
      </c>
      <c r="E104" s="25">
        <v>10874</v>
      </c>
      <c r="F104" s="25">
        <v>1062</v>
      </c>
      <c r="G104" s="25">
        <v>20305</v>
      </c>
      <c r="H104" s="81">
        <v>3893</v>
      </c>
      <c r="I104" s="81">
        <v>210876</v>
      </c>
      <c r="J104" s="81">
        <v>25080</v>
      </c>
      <c r="K104" s="25">
        <v>239849</v>
      </c>
      <c r="L104" s="25">
        <v>0</v>
      </c>
      <c r="M104" s="25">
        <v>0</v>
      </c>
      <c r="N104" s="27">
        <v>224</v>
      </c>
      <c r="O104" s="10"/>
      <c r="P104" s="10"/>
    </row>
    <row r="105" spans="1:16" x14ac:dyDescent="0.25">
      <c r="A105" s="122" t="s">
        <v>41</v>
      </c>
      <c r="B105" s="19" t="s">
        <v>22</v>
      </c>
      <c r="C105" s="28">
        <v>287</v>
      </c>
      <c r="D105" s="28">
        <v>4810</v>
      </c>
      <c r="E105" s="28">
        <v>3458</v>
      </c>
      <c r="F105" s="28">
        <v>499</v>
      </c>
      <c r="G105" s="28">
        <v>9054</v>
      </c>
      <c r="H105" s="82">
        <v>3228</v>
      </c>
      <c r="I105" s="82">
        <v>228971</v>
      </c>
      <c r="J105" s="82">
        <v>25979</v>
      </c>
      <c r="K105" s="28">
        <v>258178</v>
      </c>
      <c r="L105" s="28">
        <v>0</v>
      </c>
      <c r="M105" s="28">
        <v>0</v>
      </c>
      <c r="N105" s="30">
        <v>135</v>
      </c>
      <c r="O105" s="10"/>
      <c r="P105" s="10"/>
    </row>
    <row r="106" spans="1:16" x14ac:dyDescent="0.25">
      <c r="A106" s="123"/>
      <c r="B106" s="23" t="s">
        <v>23</v>
      </c>
      <c r="C106" s="20">
        <v>383</v>
      </c>
      <c r="D106" s="20">
        <v>6054</v>
      </c>
      <c r="E106" s="20">
        <v>8375</v>
      </c>
      <c r="F106" s="20">
        <v>987</v>
      </c>
      <c r="G106" s="20">
        <v>15799</v>
      </c>
      <c r="H106" s="80">
        <v>2459</v>
      </c>
      <c r="I106" s="80">
        <v>194567</v>
      </c>
      <c r="J106" s="80">
        <v>24649</v>
      </c>
      <c r="K106" s="20">
        <v>221675</v>
      </c>
      <c r="L106" s="20">
        <v>0</v>
      </c>
      <c r="M106" s="20">
        <v>0</v>
      </c>
      <c r="N106" s="22">
        <v>0</v>
      </c>
      <c r="O106" s="10"/>
      <c r="P106" s="10"/>
    </row>
    <row r="107" spans="1:16" x14ac:dyDescent="0.25">
      <c r="A107" s="123"/>
      <c r="B107" s="23" t="s">
        <v>24</v>
      </c>
      <c r="C107" s="20">
        <v>547</v>
      </c>
      <c r="D107" s="20">
        <v>4908</v>
      </c>
      <c r="E107" s="20">
        <v>12812</v>
      </c>
      <c r="F107" s="20">
        <v>280</v>
      </c>
      <c r="G107" s="20">
        <v>18547</v>
      </c>
      <c r="H107" s="80">
        <v>4381</v>
      </c>
      <c r="I107" s="80">
        <v>217092</v>
      </c>
      <c r="J107" s="80">
        <v>25997</v>
      </c>
      <c r="K107" s="20">
        <v>247470</v>
      </c>
      <c r="L107" s="20">
        <v>0</v>
      </c>
      <c r="M107" s="20">
        <v>0</v>
      </c>
      <c r="N107" s="22">
        <v>321</v>
      </c>
      <c r="O107" s="10"/>
      <c r="P107" s="10"/>
    </row>
    <row r="108" spans="1:16" x14ac:dyDescent="0.25">
      <c r="A108" s="123"/>
      <c r="B108" s="23" t="s">
        <v>25</v>
      </c>
      <c r="C108" s="20">
        <v>1177</v>
      </c>
      <c r="D108" s="20">
        <v>6046</v>
      </c>
      <c r="E108" s="20">
        <v>16098</v>
      </c>
      <c r="F108" s="20">
        <v>199</v>
      </c>
      <c r="G108" s="20">
        <v>23520</v>
      </c>
      <c r="H108" s="80">
        <v>6253</v>
      </c>
      <c r="I108" s="80">
        <v>224814</v>
      </c>
      <c r="J108" s="80">
        <v>27739</v>
      </c>
      <c r="K108" s="20">
        <v>258806</v>
      </c>
      <c r="L108" s="20">
        <v>0</v>
      </c>
      <c r="M108" s="20">
        <v>0</v>
      </c>
      <c r="N108" s="22">
        <v>462</v>
      </c>
      <c r="O108" s="10"/>
      <c r="P108" s="10"/>
    </row>
    <row r="109" spans="1:16" x14ac:dyDescent="0.25">
      <c r="A109" s="123"/>
      <c r="B109" s="23" t="s">
        <v>26</v>
      </c>
      <c r="C109" s="20">
        <v>561</v>
      </c>
      <c r="D109" s="20">
        <v>4384</v>
      </c>
      <c r="E109" s="20">
        <v>9468</v>
      </c>
      <c r="F109" s="20">
        <v>94</v>
      </c>
      <c r="G109" s="20">
        <v>14507</v>
      </c>
      <c r="H109" s="80">
        <v>7087</v>
      </c>
      <c r="I109" s="80">
        <v>202096</v>
      </c>
      <c r="J109" s="80">
        <v>26059</v>
      </c>
      <c r="K109" s="20">
        <v>235242</v>
      </c>
      <c r="L109" s="20">
        <v>0</v>
      </c>
      <c r="M109" s="20">
        <v>0</v>
      </c>
      <c r="N109" s="22">
        <v>367</v>
      </c>
      <c r="O109" s="10"/>
      <c r="P109" s="10"/>
    </row>
    <row r="110" spans="1:16" x14ac:dyDescent="0.25">
      <c r="A110" s="123"/>
      <c r="B110" s="23" t="s">
        <v>27</v>
      </c>
      <c r="C110" s="20">
        <v>375</v>
      </c>
      <c r="D110" s="20">
        <v>4215</v>
      </c>
      <c r="E110" s="20">
        <v>6097</v>
      </c>
      <c r="F110" s="20">
        <v>188</v>
      </c>
      <c r="G110" s="20">
        <v>10875</v>
      </c>
      <c r="H110" s="80">
        <v>4973</v>
      </c>
      <c r="I110" s="80">
        <v>210854</v>
      </c>
      <c r="J110" s="80">
        <v>25119</v>
      </c>
      <c r="K110" s="20">
        <v>240946</v>
      </c>
      <c r="L110" s="20">
        <v>0</v>
      </c>
      <c r="M110" s="20">
        <v>0</v>
      </c>
      <c r="N110" s="22">
        <v>338</v>
      </c>
      <c r="O110" s="10"/>
      <c r="P110" s="10"/>
    </row>
    <row r="111" spans="1:16" x14ac:dyDescent="0.25">
      <c r="A111" s="123"/>
      <c r="B111" s="23" t="s">
        <v>28</v>
      </c>
      <c r="C111" s="20">
        <v>383</v>
      </c>
      <c r="D111" s="20">
        <v>3357</v>
      </c>
      <c r="E111" s="20">
        <v>3157</v>
      </c>
      <c r="F111" s="20">
        <v>132</v>
      </c>
      <c r="G111" s="20">
        <v>7029</v>
      </c>
      <c r="H111" s="80">
        <v>4149</v>
      </c>
      <c r="I111" s="80">
        <v>224106</v>
      </c>
      <c r="J111" s="80">
        <v>29062</v>
      </c>
      <c r="K111" s="20">
        <v>257317</v>
      </c>
      <c r="L111" s="20">
        <v>0</v>
      </c>
      <c r="M111" s="20">
        <v>0</v>
      </c>
      <c r="N111" s="22">
        <v>438</v>
      </c>
      <c r="O111" s="10"/>
      <c r="P111" s="10"/>
    </row>
    <row r="112" spans="1:16" x14ac:dyDescent="0.25">
      <c r="A112" s="123"/>
      <c r="B112" s="23" t="s">
        <v>29</v>
      </c>
      <c r="C112" s="20">
        <v>290</v>
      </c>
      <c r="D112" s="20">
        <v>3932</v>
      </c>
      <c r="E112" s="20">
        <v>524</v>
      </c>
      <c r="F112" s="20">
        <v>5</v>
      </c>
      <c r="G112" s="20">
        <v>4751</v>
      </c>
      <c r="H112" s="80">
        <v>8025</v>
      </c>
      <c r="I112" s="80">
        <v>196569</v>
      </c>
      <c r="J112" s="80">
        <v>24242</v>
      </c>
      <c r="K112" s="20">
        <v>228836</v>
      </c>
      <c r="L112" s="20">
        <v>0</v>
      </c>
      <c r="M112" s="20">
        <v>0</v>
      </c>
      <c r="N112" s="22">
        <v>269</v>
      </c>
      <c r="O112" s="10"/>
      <c r="P112" s="10"/>
    </row>
    <row r="113" spans="1:16" x14ac:dyDescent="0.25">
      <c r="A113" s="123"/>
      <c r="B113" s="23" t="s">
        <v>30</v>
      </c>
      <c r="C113" s="20">
        <v>625</v>
      </c>
      <c r="D113" s="20">
        <v>6545</v>
      </c>
      <c r="E113" s="20">
        <v>7516</v>
      </c>
      <c r="F113" s="20">
        <v>4</v>
      </c>
      <c r="G113" s="20">
        <v>14690</v>
      </c>
      <c r="H113" s="80">
        <v>4289</v>
      </c>
      <c r="I113" s="80">
        <v>205157</v>
      </c>
      <c r="J113" s="80">
        <v>25418</v>
      </c>
      <c r="K113" s="20">
        <v>234864</v>
      </c>
      <c r="L113" s="20">
        <v>0</v>
      </c>
      <c r="M113" s="20">
        <v>0</v>
      </c>
      <c r="N113" s="22">
        <v>102</v>
      </c>
      <c r="O113" s="10"/>
      <c r="P113" s="10"/>
    </row>
    <row r="114" spans="1:16" x14ac:dyDescent="0.25">
      <c r="A114" s="123"/>
      <c r="B114" s="23" t="s">
        <v>31</v>
      </c>
      <c r="C114" s="20">
        <v>472</v>
      </c>
      <c r="D114" s="20">
        <v>8424</v>
      </c>
      <c r="E114" s="20">
        <v>13568</v>
      </c>
      <c r="F114" s="20">
        <v>0</v>
      </c>
      <c r="G114" s="20">
        <v>22464</v>
      </c>
      <c r="H114" s="80">
        <v>4852</v>
      </c>
      <c r="I114" s="80">
        <v>247019</v>
      </c>
      <c r="J114" s="80">
        <v>26152</v>
      </c>
      <c r="K114" s="20">
        <v>278023</v>
      </c>
      <c r="L114" s="20">
        <v>0</v>
      </c>
      <c r="M114" s="20">
        <v>0</v>
      </c>
      <c r="N114" s="22">
        <v>241</v>
      </c>
      <c r="O114" s="10"/>
      <c r="P114" s="10"/>
    </row>
    <row r="115" spans="1:16" x14ac:dyDescent="0.25">
      <c r="A115" s="123"/>
      <c r="B115" s="23" t="s">
        <v>32</v>
      </c>
      <c r="C115" s="20">
        <v>663</v>
      </c>
      <c r="D115" s="20">
        <v>4859</v>
      </c>
      <c r="E115" s="20">
        <v>14881</v>
      </c>
      <c r="F115" s="20">
        <v>240</v>
      </c>
      <c r="G115" s="20">
        <v>20643</v>
      </c>
      <c r="H115" s="80">
        <v>4867</v>
      </c>
      <c r="I115" s="80">
        <v>184265</v>
      </c>
      <c r="J115" s="80">
        <v>22112</v>
      </c>
      <c r="K115" s="20">
        <v>211244</v>
      </c>
      <c r="L115" s="20">
        <v>0</v>
      </c>
      <c r="M115" s="20">
        <v>0</v>
      </c>
      <c r="N115" s="22">
        <v>55</v>
      </c>
      <c r="O115" s="10"/>
      <c r="P115" s="10"/>
    </row>
    <row r="116" spans="1:16" x14ac:dyDescent="0.25">
      <c r="A116" s="124"/>
      <c r="B116" s="24" t="s">
        <v>33</v>
      </c>
      <c r="C116" s="25">
        <v>649</v>
      </c>
      <c r="D116" s="25">
        <v>6580</v>
      </c>
      <c r="E116" s="25">
        <v>8251</v>
      </c>
      <c r="F116" s="25">
        <v>779</v>
      </c>
      <c r="G116" s="25">
        <v>16259</v>
      </c>
      <c r="H116" s="81">
        <v>7864</v>
      </c>
      <c r="I116" s="81">
        <v>210657</v>
      </c>
      <c r="J116" s="81">
        <v>26220</v>
      </c>
      <c r="K116" s="25">
        <v>244741</v>
      </c>
      <c r="L116" s="25">
        <v>0</v>
      </c>
      <c r="M116" s="25">
        <v>0</v>
      </c>
      <c r="N116" s="27">
        <v>384</v>
      </c>
      <c r="O116" s="10"/>
      <c r="P116" s="10"/>
    </row>
    <row r="117" spans="1:16" x14ac:dyDescent="0.25">
      <c r="A117" s="123" t="s">
        <v>42</v>
      </c>
      <c r="B117" s="23" t="s">
        <v>22</v>
      </c>
      <c r="C117" s="20">
        <v>100</v>
      </c>
      <c r="D117" s="20">
        <v>3038</v>
      </c>
      <c r="E117" s="20">
        <v>1936</v>
      </c>
      <c r="F117" s="20">
        <v>451</v>
      </c>
      <c r="G117" s="20">
        <v>5525</v>
      </c>
      <c r="H117" s="80">
        <v>3581</v>
      </c>
      <c r="I117" s="80">
        <v>239138</v>
      </c>
      <c r="J117" s="80">
        <v>29273</v>
      </c>
      <c r="K117" s="20">
        <v>271992</v>
      </c>
      <c r="L117" s="20">
        <v>0</v>
      </c>
      <c r="M117" s="20">
        <v>0</v>
      </c>
      <c r="N117" s="22">
        <v>233</v>
      </c>
      <c r="O117" s="10"/>
      <c r="P117" s="10"/>
    </row>
    <row r="118" spans="1:16" x14ac:dyDescent="0.25">
      <c r="A118" s="123"/>
      <c r="B118" s="23" t="s">
        <v>23</v>
      </c>
      <c r="C118" s="20">
        <v>378</v>
      </c>
      <c r="D118" s="20">
        <v>4466</v>
      </c>
      <c r="E118" s="20">
        <v>11661</v>
      </c>
      <c r="F118" s="20">
        <v>418</v>
      </c>
      <c r="G118" s="20">
        <v>16923</v>
      </c>
      <c r="H118" s="80">
        <v>2670</v>
      </c>
      <c r="I118" s="80">
        <v>212684</v>
      </c>
      <c r="J118" s="80">
        <v>27004</v>
      </c>
      <c r="K118" s="20">
        <v>242358</v>
      </c>
      <c r="L118" s="20">
        <v>0</v>
      </c>
      <c r="M118" s="20">
        <v>0</v>
      </c>
      <c r="N118" s="22">
        <v>397</v>
      </c>
      <c r="O118" s="10"/>
      <c r="P118" s="10"/>
    </row>
    <row r="119" spans="1:16" x14ac:dyDescent="0.25">
      <c r="A119" s="123"/>
      <c r="B119" s="23" t="s">
        <v>24</v>
      </c>
      <c r="C119" s="20">
        <v>233</v>
      </c>
      <c r="D119" s="20">
        <v>3728</v>
      </c>
      <c r="E119" s="20">
        <v>11804</v>
      </c>
      <c r="F119" s="20">
        <v>137</v>
      </c>
      <c r="G119" s="20">
        <v>15902</v>
      </c>
      <c r="H119" s="80">
        <v>4363</v>
      </c>
      <c r="I119" s="80">
        <v>227497</v>
      </c>
      <c r="J119" s="80">
        <v>30897</v>
      </c>
      <c r="K119" s="20">
        <v>262757</v>
      </c>
      <c r="L119" s="20">
        <v>0</v>
      </c>
      <c r="M119" s="20">
        <v>0</v>
      </c>
      <c r="N119" s="22">
        <v>549</v>
      </c>
      <c r="O119" s="10"/>
      <c r="P119" s="10"/>
    </row>
    <row r="120" spans="1:16" x14ac:dyDescent="0.25">
      <c r="A120" s="123"/>
      <c r="B120" s="23" t="s">
        <v>25</v>
      </c>
      <c r="C120" s="20">
        <v>243</v>
      </c>
      <c r="D120" s="20">
        <v>3007</v>
      </c>
      <c r="E120" s="20">
        <v>12102</v>
      </c>
      <c r="F120" s="20">
        <v>13</v>
      </c>
      <c r="G120" s="20">
        <v>15365</v>
      </c>
      <c r="H120" s="80">
        <v>5794</v>
      </c>
      <c r="I120" s="80">
        <v>231501</v>
      </c>
      <c r="J120" s="80">
        <v>28838</v>
      </c>
      <c r="K120" s="20">
        <v>266133</v>
      </c>
      <c r="L120" s="20">
        <v>0</v>
      </c>
      <c r="M120" s="20">
        <v>0</v>
      </c>
      <c r="N120" s="22">
        <v>581</v>
      </c>
      <c r="O120" s="10"/>
      <c r="P120" s="10"/>
    </row>
    <row r="121" spans="1:16" x14ac:dyDescent="0.25">
      <c r="A121" s="123"/>
      <c r="B121" s="23" t="s">
        <v>26</v>
      </c>
      <c r="C121" s="20">
        <v>277</v>
      </c>
      <c r="D121" s="20">
        <v>1929</v>
      </c>
      <c r="E121" s="20">
        <v>4208</v>
      </c>
      <c r="F121" s="20">
        <v>1</v>
      </c>
      <c r="G121" s="20">
        <v>6415</v>
      </c>
      <c r="H121" s="80">
        <v>5207</v>
      </c>
      <c r="I121" s="80">
        <v>227838</v>
      </c>
      <c r="J121" s="80">
        <v>25498</v>
      </c>
      <c r="K121" s="20">
        <v>258543</v>
      </c>
      <c r="L121" s="20">
        <v>0</v>
      </c>
      <c r="M121" s="20">
        <v>0</v>
      </c>
      <c r="N121" s="22">
        <v>298</v>
      </c>
      <c r="O121" s="10"/>
      <c r="P121" s="10"/>
    </row>
    <row r="122" spans="1:16" x14ac:dyDescent="0.25">
      <c r="A122" s="123"/>
      <c r="B122" s="23" t="s">
        <v>27</v>
      </c>
      <c r="C122" s="20">
        <v>220</v>
      </c>
      <c r="D122" s="20">
        <v>3754</v>
      </c>
      <c r="E122" s="20">
        <v>1646</v>
      </c>
      <c r="F122" s="20">
        <v>15</v>
      </c>
      <c r="G122" s="20">
        <v>5635</v>
      </c>
      <c r="H122" s="80">
        <v>5111</v>
      </c>
      <c r="I122" s="80">
        <v>348378</v>
      </c>
      <c r="J122" s="80">
        <v>37580</v>
      </c>
      <c r="K122" s="20">
        <v>391069</v>
      </c>
      <c r="L122" s="20">
        <v>0</v>
      </c>
      <c r="M122" s="20">
        <v>0</v>
      </c>
      <c r="N122" s="22">
        <v>619</v>
      </c>
      <c r="O122" s="10"/>
      <c r="P122" s="10"/>
    </row>
    <row r="123" spans="1:16" x14ac:dyDescent="0.25">
      <c r="A123" s="123"/>
      <c r="B123" s="23" t="s">
        <v>28</v>
      </c>
      <c r="C123" s="20">
        <v>92</v>
      </c>
      <c r="D123" s="20">
        <v>2322</v>
      </c>
      <c r="E123" s="20">
        <v>887</v>
      </c>
      <c r="F123" s="20">
        <v>2</v>
      </c>
      <c r="G123" s="20">
        <v>3303</v>
      </c>
      <c r="H123" s="80">
        <v>3245</v>
      </c>
      <c r="I123" s="80">
        <v>256363</v>
      </c>
      <c r="J123" s="80">
        <v>27930</v>
      </c>
      <c r="K123" s="20">
        <v>287538</v>
      </c>
      <c r="L123" s="20">
        <v>0</v>
      </c>
      <c r="M123" s="20">
        <v>0</v>
      </c>
      <c r="N123" s="22">
        <v>540</v>
      </c>
      <c r="O123" s="10"/>
      <c r="P123" s="10"/>
    </row>
    <row r="124" spans="1:16" x14ac:dyDescent="0.25">
      <c r="A124" s="123"/>
      <c r="B124" s="23" t="s">
        <v>29</v>
      </c>
      <c r="C124" s="20">
        <v>42</v>
      </c>
      <c r="D124" s="20">
        <v>2186</v>
      </c>
      <c r="E124" s="20">
        <v>2071</v>
      </c>
      <c r="F124" s="20">
        <v>3</v>
      </c>
      <c r="G124" s="20">
        <v>4302</v>
      </c>
      <c r="H124" s="80">
        <v>7088</v>
      </c>
      <c r="I124" s="80">
        <v>223155</v>
      </c>
      <c r="J124" s="80">
        <v>26934</v>
      </c>
      <c r="K124" s="20">
        <v>257177</v>
      </c>
      <c r="L124" s="20">
        <v>0</v>
      </c>
      <c r="M124" s="20">
        <v>0</v>
      </c>
      <c r="N124" s="22">
        <v>283</v>
      </c>
      <c r="O124" s="10"/>
      <c r="P124" s="10"/>
    </row>
    <row r="125" spans="1:16" x14ac:dyDescent="0.25">
      <c r="A125" s="123"/>
      <c r="B125" s="23" t="s">
        <v>30</v>
      </c>
      <c r="C125" s="20">
        <v>288</v>
      </c>
      <c r="D125" s="20">
        <v>3162</v>
      </c>
      <c r="E125" s="20">
        <v>6832</v>
      </c>
      <c r="F125" s="20">
        <v>0</v>
      </c>
      <c r="G125" s="20">
        <v>10282</v>
      </c>
      <c r="H125" s="80">
        <v>6413</v>
      </c>
      <c r="I125" s="80">
        <v>220516</v>
      </c>
      <c r="J125" s="80">
        <v>28565</v>
      </c>
      <c r="K125" s="20">
        <v>255494</v>
      </c>
      <c r="L125" s="20">
        <v>0</v>
      </c>
      <c r="M125" s="20">
        <v>0</v>
      </c>
      <c r="N125" s="22">
        <v>375</v>
      </c>
      <c r="O125" s="10"/>
      <c r="P125" s="10"/>
    </row>
    <row r="126" spans="1:16" x14ac:dyDescent="0.25">
      <c r="A126" s="123"/>
      <c r="B126" s="23" t="s">
        <v>31</v>
      </c>
      <c r="C126" s="20">
        <v>63</v>
      </c>
      <c r="D126" s="20">
        <v>3105</v>
      </c>
      <c r="E126" s="20">
        <v>3726</v>
      </c>
      <c r="F126" s="20">
        <v>6</v>
      </c>
      <c r="G126" s="20">
        <v>6900</v>
      </c>
      <c r="H126" s="80">
        <v>8664</v>
      </c>
      <c r="I126" s="80">
        <v>247636</v>
      </c>
      <c r="J126" s="80">
        <v>27156</v>
      </c>
      <c r="K126" s="20">
        <v>283456</v>
      </c>
      <c r="L126" s="20">
        <v>0</v>
      </c>
      <c r="M126" s="20">
        <v>0</v>
      </c>
      <c r="N126" s="22">
        <v>273</v>
      </c>
      <c r="O126" s="10"/>
      <c r="P126" s="10"/>
    </row>
    <row r="127" spans="1:16" x14ac:dyDescent="0.25">
      <c r="A127" s="123"/>
      <c r="B127" s="23" t="s">
        <v>32</v>
      </c>
      <c r="C127" s="20">
        <v>495</v>
      </c>
      <c r="D127" s="20">
        <v>3163</v>
      </c>
      <c r="E127" s="20">
        <v>2445</v>
      </c>
      <c r="F127" s="20">
        <v>0</v>
      </c>
      <c r="G127" s="20">
        <v>6103</v>
      </c>
      <c r="H127" s="80">
        <v>6273</v>
      </c>
      <c r="I127" s="80">
        <v>215339</v>
      </c>
      <c r="J127" s="80">
        <v>24673</v>
      </c>
      <c r="K127" s="20">
        <v>246285</v>
      </c>
      <c r="L127" s="20">
        <v>0</v>
      </c>
      <c r="M127" s="20">
        <v>0</v>
      </c>
      <c r="N127" s="22">
        <v>148</v>
      </c>
      <c r="O127" s="10"/>
      <c r="P127" s="10"/>
    </row>
    <row r="128" spans="1:16" x14ac:dyDescent="0.25">
      <c r="A128" s="124"/>
      <c r="B128" s="24" t="s">
        <v>33</v>
      </c>
      <c r="C128" s="20">
        <v>332</v>
      </c>
      <c r="D128" s="20">
        <v>3030</v>
      </c>
      <c r="E128" s="20">
        <v>1064</v>
      </c>
      <c r="F128" s="20">
        <v>41</v>
      </c>
      <c r="G128" s="20">
        <v>4467</v>
      </c>
      <c r="H128" s="80">
        <v>5483</v>
      </c>
      <c r="I128" s="80">
        <v>237007</v>
      </c>
      <c r="J128" s="80">
        <v>26660</v>
      </c>
      <c r="K128" s="20">
        <v>269150</v>
      </c>
      <c r="L128" s="20">
        <v>0</v>
      </c>
      <c r="M128" s="20">
        <v>0</v>
      </c>
      <c r="N128" s="22">
        <v>317</v>
      </c>
      <c r="O128" s="10"/>
      <c r="P128" s="10"/>
    </row>
    <row r="129" spans="1:16" x14ac:dyDescent="0.25">
      <c r="A129" s="122">
        <v>2016</v>
      </c>
      <c r="B129" s="19" t="s">
        <v>22</v>
      </c>
      <c r="C129" s="28">
        <v>321</v>
      </c>
      <c r="D129" s="28">
        <v>3209</v>
      </c>
      <c r="E129" s="28">
        <v>1739</v>
      </c>
      <c r="F129" s="28">
        <v>4</v>
      </c>
      <c r="G129" s="28">
        <v>5273</v>
      </c>
      <c r="H129" s="82">
        <v>1573</v>
      </c>
      <c r="I129" s="82">
        <v>225750</v>
      </c>
      <c r="J129" s="82">
        <v>25277</v>
      </c>
      <c r="K129" s="28">
        <v>252600</v>
      </c>
      <c r="L129" s="28">
        <v>0</v>
      </c>
      <c r="M129" s="28">
        <v>0</v>
      </c>
      <c r="N129" s="30">
        <v>380</v>
      </c>
      <c r="O129" s="10"/>
      <c r="P129" s="10"/>
    </row>
    <row r="130" spans="1:16" x14ac:dyDescent="0.25">
      <c r="A130" s="123"/>
      <c r="B130" s="23" t="s">
        <v>23</v>
      </c>
      <c r="C130" s="20">
        <v>226</v>
      </c>
      <c r="D130" s="20">
        <v>3367</v>
      </c>
      <c r="E130" s="20">
        <v>3682</v>
      </c>
      <c r="F130" s="20">
        <v>6</v>
      </c>
      <c r="G130" s="20">
        <v>7281</v>
      </c>
      <c r="H130" s="80">
        <v>4961</v>
      </c>
      <c r="I130" s="80">
        <v>215662</v>
      </c>
      <c r="J130" s="80">
        <v>24101</v>
      </c>
      <c r="K130" s="20">
        <v>244724</v>
      </c>
      <c r="L130" s="20">
        <v>0</v>
      </c>
      <c r="M130" s="20">
        <v>0</v>
      </c>
      <c r="N130" s="22">
        <v>143</v>
      </c>
      <c r="O130" s="10"/>
      <c r="P130" s="10"/>
    </row>
    <row r="131" spans="1:16" x14ac:dyDescent="0.25">
      <c r="A131" s="123"/>
      <c r="B131" s="23" t="s">
        <v>24</v>
      </c>
      <c r="C131" s="20">
        <v>379</v>
      </c>
      <c r="D131" s="20">
        <v>2869</v>
      </c>
      <c r="E131" s="20">
        <v>9941</v>
      </c>
      <c r="F131" s="20">
        <v>7</v>
      </c>
      <c r="G131" s="20">
        <v>13196</v>
      </c>
      <c r="H131" s="80">
        <v>4529</v>
      </c>
      <c r="I131" s="80">
        <v>260893</v>
      </c>
      <c r="J131" s="80">
        <v>25171</v>
      </c>
      <c r="K131" s="20">
        <v>290593</v>
      </c>
      <c r="L131" s="20">
        <v>0</v>
      </c>
      <c r="M131" s="20">
        <v>0</v>
      </c>
      <c r="N131" s="22">
        <v>950</v>
      </c>
      <c r="O131" s="10"/>
      <c r="P131" s="10"/>
    </row>
    <row r="132" spans="1:16" x14ac:dyDescent="0.25">
      <c r="A132" s="123"/>
      <c r="B132" s="23" t="s">
        <v>25</v>
      </c>
      <c r="C132" s="20">
        <v>532</v>
      </c>
      <c r="D132" s="20">
        <v>2787</v>
      </c>
      <c r="E132" s="20">
        <v>14207</v>
      </c>
      <c r="F132" s="20">
        <v>13</v>
      </c>
      <c r="G132" s="20">
        <v>17539</v>
      </c>
      <c r="H132" s="80">
        <v>5167</v>
      </c>
      <c r="I132" s="80">
        <v>206829</v>
      </c>
      <c r="J132" s="80">
        <v>21381</v>
      </c>
      <c r="K132" s="20">
        <v>233377</v>
      </c>
      <c r="L132" s="20">
        <v>0</v>
      </c>
      <c r="M132" s="20">
        <v>0</v>
      </c>
      <c r="N132" s="22">
        <v>427</v>
      </c>
      <c r="O132" s="10"/>
      <c r="P132" s="10"/>
    </row>
    <row r="133" spans="1:16" x14ac:dyDescent="0.25">
      <c r="A133" s="123"/>
      <c r="B133" s="23" t="s">
        <v>26</v>
      </c>
      <c r="C133" s="20">
        <v>58</v>
      </c>
      <c r="D133" s="20">
        <v>3137</v>
      </c>
      <c r="E133" s="20">
        <v>12538</v>
      </c>
      <c r="F133" s="20">
        <v>0</v>
      </c>
      <c r="G133" s="20">
        <v>15733</v>
      </c>
      <c r="H133" s="80">
        <v>4244</v>
      </c>
      <c r="I133" s="80">
        <v>234384</v>
      </c>
      <c r="J133" s="80">
        <v>21888</v>
      </c>
      <c r="K133" s="20">
        <v>260516</v>
      </c>
      <c r="L133" s="20">
        <v>0</v>
      </c>
      <c r="M133" s="20">
        <v>0</v>
      </c>
      <c r="N133" s="22">
        <v>663</v>
      </c>
      <c r="O133" s="10"/>
      <c r="P133" s="10"/>
    </row>
    <row r="134" spans="1:16" x14ac:dyDescent="0.25">
      <c r="A134" s="123"/>
      <c r="B134" s="23" t="s">
        <v>27</v>
      </c>
      <c r="C134" s="20">
        <v>283</v>
      </c>
      <c r="D134" s="20">
        <v>3555</v>
      </c>
      <c r="E134" s="20">
        <v>4382</v>
      </c>
      <c r="F134" s="20">
        <v>9</v>
      </c>
      <c r="G134" s="20">
        <v>8229</v>
      </c>
      <c r="H134" s="80">
        <v>5815</v>
      </c>
      <c r="I134" s="80">
        <v>258167</v>
      </c>
      <c r="J134" s="80">
        <v>27363</v>
      </c>
      <c r="K134" s="20">
        <v>291345</v>
      </c>
      <c r="L134" s="20">
        <v>0</v>
      </c>
      <c r="M134" s="20">
        <v>0</v>
      </c>
      <c r="N134" s="22">
        <v>349</v>
      </c>
      <c r="O134" s="10"/>
      <c r="P134" s="10"/>
    </row>
    <row r="135" spans="1:16" x14ac:dyDescent="0.25">
      <c r="A135" s="123"/>
      <c r="B135" s="23" t="s">
        <v>28</v>
      </c>
      <c r="C135" s="20">
        <v>163</v>
      </c>
      <c r="D135" s="20">
        <v>1671</v>
      </c>
      <c r="E135" s="20">
        <v>2646</v>
      </c>
      <c r="F135" s="20">
        <v>0</v>
      </c>
      <c r="G135" s="20">
        <v>4480</v>
      </c>
      <c r="H135" s="80">
        <v>2386</v>
      </c>
      <c r="I135" s="80">
        <v>210143</v>
      </c>
      <c r="J135" s="80">
        <v>24466</v>
      </c>
      <c r="K135" s="20">
        <v>236995</v>
      </c>
      <c r="L135" s="20">
        <v>0</v>
      </c>
      <c r="M135" s="20">
        <v>0</v>
      </c>
      <c r="N135" s="22">
        <v>369</v>
      </c>
      <c r="O135" s="10"/>
      <c r="P135" s="10"/>
    </row>
    <row r="136" spans="1:16" x14ac:dyDescent="0.25">
      <c r="A136" s="123"/>
      <c r="B136" s="23" t="s">
        <v>29</v>
      </c>
      <c r="C136" s="20">
        <v>209</v>
      </c>
      <c r="D136" s="20">
        <v>2328</v>
      </c>
      <c r="E136" s="20">
        <v>2894</v>
      </c>
      <c r="F136" s="20">
        <v>3</v>
      </c>
      <c r="G136" s="20">
        <v>5434</v>
      </c>
      <c r="H136" s="80">
        <v>4247</v>
      </c>
      <c r="I136" s="80">
        <v>247423</v>
      </c>
      <c r="J136" s="80">
        <v>25060</v>
      </c>
      <c r="K136" s="20">
        <v>276730</v>
      </c>
      <c r="L136" s="20">
        <v>0</v>
      </c>
      <c r="M136" s="20">
        <v>0</v>
      </c>
      <c r="N136" s="22">
        <v>8</v>
      </c>
      <c r="O136" s="10"/>
      <c r="P136" s="10"/>
    </row>
    <row r="137" spans="1:16" x14ac:dyDescent="0.25">
      <c r="A137" s="123"/>
      <c r="B137" s="23" t="s">
        <v>30</v>
      </c>
      <c r="C137" s="20">
        <v>189</v>
      </c>
      <c r="D137" s="20">
        <v>3217</v>
      </c>
      <c r="E137" s="20">
        <v>3604</v>
      </c>
      <c r="F137" s="20">
        <v>5</v>
      </c>
      <c r="G137" s="20">
        <v>7015</v>
      </c>
      <c r="H137" s="80">
        <v>3276</v>
      </c>
      <c r="I137" s="80">
        <v>244027</v>
      </c>
      <c r="J137" s="80">
        <v>21782</v>
      </c>
      <c r="K137" s="20">
        <v>269085</v>
      </c>
      <c r="L137" s="20">
        <v>0</v>
      </c>
      <c r="M137" s="20">
        <v>0</v>
      </c>
      <c r="N137" s="22">
        <v>0</v>
      </c>
      <c r="O137" s="10"/>
      <c r="P137" s="10"/>
    </row>
    <row r="138" spans="1:16" x14ac:dyDescent="0.25">
      <c r="A138" s="123"/>
      <c r="B138" s="23" t="s">
        <v>31</v>
      </c>
      <c r="C138" s="20">
        <v>430</v>
      </c>
      <c r="D138" s="20">
        <v>3071</v>
      </c>
      <c r="E138" s="20">
        <v>3947</v>
      </c>
      <c r="F138" s="20">
        <v>0</v>
      </c>
      <c r="G138" s="20">
        <v>7448</v>
      </c>
      <c r="H138" s="80">
        <v>4988</v>
      </c>
      <c r="I138" s="80">
        <v>229041</v>
      </c>
      <c r="J138" s="80">
        <v>26003</v>
      </c>
      <c r="K138" s="20">
        <v>260032</v>
      </c>
      <c r="L138" s="20">
        <v>0</v>
      </c>
      <c r="M138" s="20">
        <v>0</v>
      </c>
      <c r="N138" s="22">
        <v>355</v>
      </c>
      <c r="O138" s="10"/>
      <c r="P138" s="10"/>
    </row>
    <row r="139" spans="1:16" x14ac:dyDescent="0.25">
      <c r="A139" s="123"/>
      <c r="B139" s="23" t="s">
        <v>32</v>
      </c>
      <c r="C139" s="20">
        <v>394</v>
      </c>
      <c r="D139" s="20">
        <v>3327</v>
      </c>
      <c r="E139" s="20">
        <v>3396</v>
      </c>
      <c r="F139" s="20">
        <v>61</v>
      </c>
      <c r="G139" s="20">
        <v>7178</v>
      </c>
      <c r="H139" s="80">
        <v>5256</v>
      </c>
      <c r="I139" s="80">
        <v>240172</v>
      </c>
      <c r="J139" s="80">
        <v>22931</v>
      </c>
      <c r="K139" s="20">
        <v>268359</v>
      </c>
      <c r="L139" s="20">
        <v>0</v>
      </c>
      <c r="M139" s="20">
        <v>0</v>
      </c>
      <c r="N139" s="22">
        <v>70</v>
      </c>
      <c r="O139" s="10"/>
      <c r="P139" s="10"/>
    </row>
    <row r="140" spans="1:16" x14ac:dyDescent="0.25">
      <c r="A140" s="123"/>
      <c r="B140" s="23" t="s">
        <v>33</v>
      </c>
      <c r="C140" s="20">
        <v>138</v>
      </c>
      <c r="D140" s="20">
        <v>1562</v>
      </c>
      <c r="E140" s="20">
        <v>1385</v>
      </c>
      <c r="F140" s="20">
        <v>0</v>
      </c>
      <c r="G140" s="20">
        <v>3085</v>
      </c>
      <c r="H140" s="80">
        <v>3880</v>
      </c>
      <c r="I140" s="80">
        <v>249114</v>
      </c>
      <c r="J140" s="80">
        <v>21487</v>
      </c>
      <c r="K140" s="20">
        <v>274481</v>
      </c>
      <c r="L140" s="20">
        <v>0</v>
      </c>
      <c r="M140" s="20">
        <v>0</v>
      </c>
      <c r="N140" s="22">
        <v>143</v>
      </c>
      <c r="O140" s="10"/>
      <c r="P140" s="10"/>
    </row>
    <row r="141" spans="1:16" x14ac:dyDescent="0.25">
      <c r="A141" s="31">
        <v>2017</v>
      </c>
      <c r="B141" s="32" t="s">
        <v>22</v>
      </c>
      <c r="C141" s="33">
        <v>20</v>
      </c>
      <c r="D141" s="28">
        <v>1824</v>
      </c>
      <c r="E141" s="33">
        <v>881</v>
      </c>
      <c r="F141" s="28">
        <v>0</v>
      </c>
      <c r="G141" s="28">
        <v>2725</v>
      </c>
      <c r="H141" s="83">
        <v>3585</v>
      </c>
      <c r="I141" s="82">
        <v>227127</v>
      </c>
      <c r="J141" s="83">
        <v>25537</v>
      </c>
      <c r="K141" s="28">
        <v>256249</v>
      </c>
      <c r="L141" s="33">
        <v>0</v>
      </c>
      <c r="M141" s="28">
        <v>0</v>
      </c>
      <c r="N141" s="30">
        <v>184</v>
      </c>
      <c r="O141" s="10"/>
      <c r="P141" s="34"/>
    </row>
    <row r="142" spans="1:16" x14ac:dyDescent="0.25">
      <c r="A142" s="35"/>
      <c r="B142" s="36" t="s">
        <v>23</v>
      </c>
      <c r="C142" s="37">
        <v>4</v>
      </c>
      <c r="D142" s="20">
        <v>1546</v>
      </c>
      <c r="E142" s="37">
        <v>3961</v>
      </c>
      <c r="F142" s="20">
        <v>90</v>
      </c>
      <c r="G142" s="20">
        <v>5601</v>
      </c>
      <c r="H142" s="84">
        <v>3533</v>
      </c>
      <c r="I142" s="80">
        <v>233500</v>
      </c>
      <c r="J142" s="84">
        <v>22953</v>
      </c>
      <c r="K142" s="20">
        <v>259986</v>
      </c>
      <c r="L142" s="37">
        <v>0</v>
      </c>
      <c r="M142" s="20">
        <v>0</v>
      </c>
      <c r="N142" s="22">
        <v>96</v>
      </c>
      <c r="O142" s="10"/>
      <c r="P142" s="10"/>
    </row>
    <row r="143" spans="1:16" x14ac:dyDescent="0.25">
      <c r="A143" s="35"/>
      <c r="B143" s="36" t="s">
        <v>24</v>
      </c>
      <c r="C143" s="37">
        <v>13</v>
      </c>
      <c r="D143" s="20">
        <v>2095</v>
      </c>
      <c r="E143" s="37">
        <v>6438</v>
      </c>
      <c r="F143" s="20">
        <v>10</v>
      </c>
      <c r="G143" s="20">
        <v>8556</v>
      </c>
      <c r="H143" s="84">
        <v>3367</v>
      </c>
      <c r="I143" s="80">
        <v>260128</v>
      </c>
      <c r="J143" s="84">
        <v>24883</v>
      </c>
      <c r="K143" s="20">
        <v>288378</v>
      </c>
      <c r="L143" s="37">
        <v>0</v>
      </c>
      <c r="M143" s="20">
        <v>0</v>
      </c>
      <c r="N143" s="22">
        <v>148</v>
      </c>
      <c r="O143" s="10"/>
      <c r="P143" s="10"/>
    </row>
    <row r="144" spans="1:16" x14ac:dyDescent="0.25">
      <c r="A144" s="35"/>
      <c r="B144" s="36" t="s">
        <v>25</v>
      </c>
      <c r="C144" s="37">
        <v>63</v>
      </c>
      <c r="D144" s="20">
        <v>2222</v>
      </c>
      <c r="E144" s="37">
        <v>5760</v>
      </c>
      <c r="F144" s="20">
        <v>1</v>
      </c>
      <c r="G144" s="20">
        <v>8046</v>
      </c>
      <c r="H144" s="84">
        <v>5469</v>
      </c>
      <c r="I144" s="80">
        <v>230970</v>
      </c>
      <c r="J144" s="84">
        <v>24316</v>
      </c>
      <c r="K144" s="20">
        <v>260755</v>
      </c>
      <c r="L144" s="37">
        <v>0</v>
      </c>
      <c r="M144" s="20">
        <v>0</v>
      </c>
      <c r="N144" s="22">
        <v>91</v>
      </c>
      <c r="O144" s="10"/>
      <c r="P144" s="10"/>
    </row>
    <row r="145" spans="1:16" x14ac:dyDescent="0.25">
      <c r="A145" s="35"/>
      <c r="B145" s="36" t="s">
        <v>26</v>
      </c>
      <c r="C145" s="37">
        <v>30</v>
      </c>
      <c r="D145" s="20">
        <v>1888</v>
      </c>
      <c r="E145" s="37">
        <v>2472</v>
      </c>
      <c r="F145" s="20">
        <v>10</v>
      </c>
      <c r="G145" s="20">
        <v>4400</v>
      </c>
      <c r="H145" s="84">
        <v>5162</v>
      </c>
      <c r="I145" s="80">
        <v>258301</v>
      </c>
      <c r="J145" s="84">
        <v>25618</v>
      </c>
      <c r="K145" s="20">
        <v>289081</v>
      </c>
      <c r="L145" s="37">
        <v>0</v>
      </c>
      <c r="M145" s="20">
        <v>0</v>
      </c>
      <c r="N145" s="22">
        <v>229</v>
      </c>
      <c r="O145" s="10"/>
      <c r="P145" s="10"/>
    </row>
    <row r="146" spans="1:16" x14ac:dyDescent="0.25">
      <c r="A146" s="35"/>
      <c r="B146" s="36" t="s">
        <v>27</v>
      </c>
      <c r="C146" s="37">
        <v>140</v>
      </c>
      <c r="D146" s="20">
        <v>2214</v>
      </c>
      <c r="E146" s="37">
        <v>2218</v>
      </c>
      <c r="F146" s="20">
        <v>8</v>
      </c>
      <c r="G146" s="20">
        <v>4580</v>
      </c>
      <c r="H146" s="84">
        <v>4612</v>
      </c>
      <c r="I146" s="80">
        <v>254057</v>
      </c>
      <c r="J146" s="84">
        <v>31796</v>
      </c>
      <c r="K146" s="20">
        <v>290465</v>
      </c>
      <c r="L146" s="37">
        <v>0</v>
      </c>
      <c r="M146" s="20">
        <v>0</v>
      </c>
      <c r="N146" s="22">
        <v>121</v>
      </c>
      <c r="O146" s="10"/>
      <c r="P146" s="10"/>
    </row>
    <row r="147" spans="1:16" x14ac:dyDescent="0.25">
      <c r="A147" s="35"/>
      <c r="B147" s="36" t="s">
        <v>28</v>
      </c>
      <c r="C147" s="37">
        <v>80</v>
      </c>
      <c r="D147" s="20">
        <v>1243</v>
      </c>
      <c r="E147" s="37">
        <v>2474</v>
      </c>
      <c r="F147" s="20">
        <v>0</v>
      </c>
      <c r="G147" s="38">
        <v>3797</v>
      </c>
      <c r="H147" s="84">
        <v>3993</v>
      </c>
      <c r="I147" s="80">
        <v>200078</v>
      </c>
      <c r="J147" s="84">
        <v>25128</v>
      </c>
      <c r="K147" s="20">
        <v>229199</v>
      </c>
      <c r="L147" s="37">
        <v>0</v>
      </c>
      <c r="M147" s="20">
        <v>0</v>
      </c>
      <c r="N147" s="22">
        <v>140</v>
      </c>
      <c r="O147" s="10"/>
      <c r="P147" s="10"/>
    </row>
    <row r="148" spans="1:16" x14ac:dyDescent="0.25">
      <c r="A148" s="35"/>
      <c r="B148" s="36" t="s">
        <v>29</v>
      </c>
      <c r="C148" s="37">
        <v>94</v>
      </c>
      <c r="D148" s="20">
        <v>1938</v>
      </c>
      <c r="E148" s="37">
        <v>4320</v>
      </c>
      <c r="F148" s="20">
        <v>9</v>
      </c>
      <c r="G148" s="38">
        <v>6361</v>
      </c>
      <c r="H148" s="84">
        <v>4536</v>
      </c>
      <c r="I148" s="80">
        <v>231045</v>
      </c>
      <c r="J148" s="84">
        <v>25768</v>
      </c>
      <c r="K148" s="20">
        <v>261349</v>
      </c>
      <c r="L148" s="37">
        <v>0</v>
      </c>
      <c r="M148" s="20">
        <v>0</v>
      </c>
      <c r="N148" s="22">
        <v>221</v>
      </c>
      <c r="O148" s="10"/>
      <c r="P148" s="10"/>
    </row>
    <row r="149" spans="1:16" x14ac:dyDescent="0.25">
      <c r="A149" s="35"/>
      <c r="B149" s="36" t="s">
        <v>30</v>
      </c>
      <c r="C149" s="37">
        <v>70</v>
      </c>
      <c r="D149" s="20">
        <v>2104</v>
      </c>
      <c r="E149" s="37">
        <v>2166</v>
      </c>
      <c r="F149" s="20">
        <v>5</v>
      </c>
      <c r="G149" s="20">
        <v>4345</v>
      </c>
      <c r="H149" s="84">
        <v>3131</v>
      </c>
      <c r="I149" s="80">
        <v>207930</v>
      </c>
      <c r="J149" s="84">
        <v>23146</v>
      </c>
      <c r="K149" s="20">
        <v>234207</v>
      </c>
      <c r="L149" s="37">
        <v>0</v>
      </c>
      <c r="M149" s="20">
        <v>0</v>
      </c>
      <c r="N149" s="22">
        <v>44</v>
      </c>
      <c r="O149" s="10"/>
      <c r="P149" s="10"/>
    </row>
    <row r="150" spans="1:16" x14ac:dyDescent="0.25">
      <c r="A150" s="35"/>
      <c r="B150" s="36" t="s">
        <v>31</v>
      </c>
      <c r="C150" s="37">
        <v>38</v>
      </c>
      <c r="D150" s="20">
        <v>2161</v>
      </c>
      <c r="E150" s="37">
        <v>2894</v>
      </c>
      <c r="F150" s="20">
        <v>12</v>
      </c>
      <c r="G150" s="20">
        <v>5105</v>
      </c>
      <c r="H150" s="84">
        <v>5250</v>
      </c>
      <c r="I150" s="80">
        <v>241845</v>
      </c>
      <c r="J150" s="84">
        <v>28111</v>
      </c>
      <c r="K150" s="20">
        <v>275206</v>
      </c>
      <c r="L150" s="37">
        <v>0</v>
      </c>
      <c r="M150" s="20">
        <v>0</v>
      </c>
      <c r="N150" s="22">
        <v>151</v>
      </c>
      <c r="O150" s="10"/>
      <c r="P150" s="10"/>
    </row>
    <row r="151" spans="1:16" x14ac:dyDescent="0.25">
      <c r="A151" s="35"/>
      <c r="B151" s="36" t="s">
        <v>32</v>
      </c>
      <c r="C151" s="37">
        <v>0</v>
      </c>
      <c r="D151" s="20">
        <v>3036</v>
      </c>
      <c r="E151" s="37">
        <v>1539</v>
      </c>
      <c r="F151" s="20">
        <v>0</v>
      </c>
      <c r="G151" s="20">
        <v>4575</v>
      </c>
      <c r="H151" s="84">
        <v>3557</v>
      </c>
      <c r="I151" s="80">
        <v>263125</v>
      </c>
      <c r="J151" s="84">
        <v>22318</v>
      </c>
      <c r="K151" s="20">
        <v>289000</v>
      </c>
      <c r="L151" s="37">
        <v>0</v>
      </c>
      <c r="M151" s="20">
        <v>0</v>
      </c>
      <c r="N151" s="22">
        <v>151</v>
      </c>
      <c r="O151" s="10"/>
      <c r="P151" s="10"/>
    </row>
    <row r="152" spans="1:16" x14ac:dyDescent="0.25">
      <c r="A152" s="39"/>
      <c r="B152" s="40" t="s">
        <v>33</v>
      </c>
      <c r="C152" s="41">
        <v>78</v>
      </c>
      <c r="D152" s="25">
        <v>1701</v>
      </c>
      <c r="E152" s="41">
        <v>1272</v>
      </c>
      <c r="F152" s="25">
        <v>0</v>
      </c>
      <c r="G152" s="25">
        <v>3051</v>
      </c>
      <c r="H152" s="85">
        <v>1418</v>
      </c>
      <c r="I152" s="81">
        <v>217350</v>
      </c>
      <c r="J152" s="85">
        <v>21017</v>
      </c>
      <c r="K152" s="25">
        <v>239785</v>
      </c>
      <c r="L152" s="41">
        <v>0</v>
      </c>
      <c r="M152" s="25">
        <v>0</v>
      </c>
      <c r="N152" s="27">
        <v>89</v>
      </c>
      <c r="O152" s="10"/>
      <c r="P152" s="10"/>
    </row>
    <row r="153" spans="1:16" x14ac:dyDescent="0.25">
      <c r="A153" s="61">
        <v>2018</v>
      </c>
      <c r="B153" s="36" t="s">
        <v>22</v>
      </c>
      <c r="C153" s="37">
        <v>35</v>
      </c>
      <c r="D153" s="20">
        <v>1481</v>
      </c>
      <c r="E153" s="37">
        <v>2600</v>
      </c>
      <c r="F153" s="20">
        <v>1</v>
      </c>
      <c r="G153" s="20">
        <v>4117</v>
      </c>
      <c r="H153" s="84">
        <v>1726</v>
      </c>
      <c r="I153" s="80">
        <v>234540</v>
      </c>
      <c r="J153" s="84">
        <v>26851</v>
      </c>
      <c r="K153" s="20">
        <v>263117</v>
      </c>
      <c r="L153" s="37">
        <v>0</v>
      </c>
      <c r="M153" s="20">
        <v>0</v>
      </c>
      <c r="N153" s="22">
        <v>144</v>
      </c>
      <c r="O153" s="10"/>
      <c r="P153" s="10"/>
    </row>
    <row r="154" spans="1:16" x14ac:dyDescent="0.25">
      <c r="A154" s="62"/>
      <c r="B154" s="36" t="s">
        <v>23</v>
      </c>
      <c r="C154" s="37">
        <v>85</v>
      </c>
      <c r="D154" s="20">
        <v>1816</v>
      </c>
      <c r="E154" s="37">
        <v>4142</v>
      </c>
      <c r="F154" s="20">
        <v>0</v>
      </c>
      <c r="G154" s="20">
        <v>6043</v>
      </c>
      <c r="H154" s="84">
        <v>2092</v>
      </c>
      <c r="I154" s="80">
        <v>219751</v>
      </c>
      <c r="J154" s="84">
        <v>21825</v>
      </c>
      <c r="K154" s="20">
        <v>243668</v>
      </c>
      <c r="L154" s="37">
        <v>0</v>
      </c>
      <c r="M154" s="20">
        <v>0</v>
      </c>
      <c r="N154" s="22">
        <v>151</v>
      </c>
      <c r="O154" s="10"/>
      <c r="P154" s="10"/>
    </row>
    <row r="155" spans="1:16" x14ac:dyDescent="0.25">
      <c r="A155" s="62"/>
      <c r="B155" s="36" t="s">
        <v>24</v>
      </c>
      <c r="C155" s="37">
        <v>51</v>
      </c>
      <c r="D155" s="20">
        <v>2513</v>
      </c>
      <c r="E155" s="37">
        <v>9426</v>
      </c>
      <c r="F155" s="20">
        <v>12</v>
      </c>
      <c r="G155" s="20">
        <v>12002</v>
      </c>
      <c r="H155" s="84">
        <v>1599</v>
      </c>
      <c r="I155" s="80">
        <v>247712</v>
      </c>
      <c r="J155" s="84">
        <v>23353</v>
      </c>
      <c r="K155" s="20">
        <v>272664</v>
      </c>
      <c r="L155" s="37">
        <v>0</v>
      </c>
      <c r="M155" s="20">
        <v>0</v>
      </c>
      <c r="N155" s="22">
        <v>277</v>
      </c>
      <c r="O155" s="10"/>
      <c r="P155" s="10"/>
    </row>
    <row r="156" spans="1:16" x14ac:dyDescent="0.25">
      <c r="A156" s="62"/>
      <c r="B156" s="36" t="s">
        <v>25</v>
      </c>
      <c r="C156" s="37">
        <v>0</v>
      </c>
      <c r="D156" s="20">
        <v>2057</v>
      </c>
      <c r="E156" s="37">
        <v>8275</v>
      </c>
      <c r="F156" s="20">
        <v>16</v>
      </c>
      <c r="G156" s="20">
        <v>10348</v>
      </c>
      <c r="H156" s="84">
        <v>2616</v>
      </c>
      <c r="I156" s="80">
        <v>229472</v>
      </c>
      <c r="J156" s="84">
        <v>25173</v>
      </c>
      <c r="K156" s="20">
        <v>257261</v>
      </c>
      <c r="L156" s="37">
        <v>0</v>
      </c>
      <c r="M156" s="20">
        <v>0</v>
      </c>
      <c r="N156" s="22">
        <v>179</v>
      </c>
      <c r="O156" s="10"/>
      <c r="P156" s="10"/>
    </row>
    <row r="157" spans="1:16" x14ac:dyDescent="0.25">
      <c r="A157" s="62"/>
      <c r="B157" s="36" t="s">
        <v>26</v>
      </c>
      <c r="C157" s="37">
        <v>85</v>
      </c>
      <c r="D157" s="20">
        <v>2123</v>
      </c>
      <c r="E157" s="37">
        <v>12284</v>
      </c>
      <c r="F157" s="20">
        <v>36</v>
      </c>
      <c r="G157" s="20">
        <v>14528</v>
      </c>
      <c r="H157" s="84">
        <v>2253</v>
      </c>
      <c r="I157" s="80">
        <v>263874</v>
      </c>
      <c r="J157" s="84">
        <v>26278</v>
      </c>
      <c r="K157" s="20">
        <v>292405</v>
      </c>
      <c r="L157" s="37">
        <v>0</v>
      </c>
      <c r="M157" s="20">
        <v>0</v>
      </c>
      <c r="N157" s="22">
        <v>47</v>
      </c>
      <c r="O157" s="10"/>
      <c r="P157" s="10"/>
    </row>
    <row r="158" spans="1:16" x14ac:dyDescent="0.25">
      <c r="A158" s="62"/>
      <c r="B158" s="36" t="s">
        <v>27</v>
      </c>
      <c r="C158" s="37">
        <v>113</v>
      </c>
      <c r="D158" s="20">
        <v>2646</v>
      </c>
      <c r="E158" s="20">
        <v>7268</v>
      </c>
      <c r="F158" s="20">
        <v>13</v>
      </c>
      <c r="G158" s="20">
        <v>10040</v>
      </c>
      <c r="H158" s="80">
        <v>1777</v>
      </c>
      <c r="I158" s="80">
        <v>225963</v>
      </c>
      <c r="J158" s="80">
        <v>23951</v>
      </c>
      <c r="K158" s="42">
        <v>251691</v>
      </c>
      <c r="L158" s="20">
        <v>0</v>
      </c>
      <c r="M158" s="42">
        <v>0</v>
      </c>
      <c r="N158" s="22">
        <v>91</v>
      </c>
      <c r="O158" s="10"/>
      <c r="P158" s="10"/>
    </row>
    <row r="159" spans="1:16" x14ac:dyDescent="0.25">
      <c r="A159" s="43"/>
      <c r="B159" s="36" t="s">
        <v>28</v>
      </c>
      <c r="C159" s="42">
        <v>43</v>
      </c>
      <c r="D159" s="20">
        <v>2160</v>
      </c>
      <c r="E159" s="20">
        <v>1999</v>
      </c>
      <c r="F159" s="20">
        <v>6</v>
      </c>
      <c r="G159" s="20">
        <v>4208</v>
      </c>
      <c r="H159" s="80">
        <v>5712</v>
      </c>
      <c r="I159" s="80">
        <v>220754</v>
      </c>
      <c r="J159" s="80">
        <v>26878</v>
      </c>
      <c r="K159" s="20">
        <v>253344</v>
      </c>
      <c r="L159" s="20">
        <v>0</v>
      </c>
      <c r="M159" s="42">
        <v>0</v>
      </c>
      <c r="N159" s="22">
        <v>139</v>
      </c>
      <c r="O159" s="10"/>
      <c r="P159" s="10"/>
    </row>
    <row r="160" spans="1:16" x14ac:dyDescent="0.25">
      <c r="A160" s="44"/>
      <c r="B160" s="36" t="s">
        <v>29</v>
      </c>
      <c r="C160" s="45">
        <v>128</v>
      </c>
      <c r="D160" s="46">
        <v>3142</v>
      </c>
      <c r="E160" s="46">
        <v>3025</v>
      </c>
      <c r="F160" s="46">
        <v>3</v>
      </c>
      <c r="G160" s="47">
        <v>6298</v>
      </c>
      <c r="H160" s="86">
        <v>5107</v>
      </c>
      <c r="I160" s="87">
        <v>249502</v>
      </c>
      <c r="J160" s="87">
        <v>24314</v>
      </c>
      <c r="K160" s="48">
        <v>278923</v>
      </c>
      <c r="L160" s="20">
        <v>0</v>
      </c>
      <c r="M160" s="42">
        <v>0</v>
      </c>
      <c r="N160" s="49">
        <v>92</v>
      </c>
      <c r="O160" s="50"/>
      <c r="P160" s="50"/>
    </row>
    <row r="161" spans="1:27" x14ac:dyDescent="0.25">
      <c r="A161" s="43"/>
      <c r="B161" s="36" t="s">
        <v>30</v>
      </c>
      <c r="C161" s="42">
        <v>83</v>
      </c>
      <c r="D161" s="20">
        <v>3685</v>
      </c>
      <c r="E161" s="20">
        <v>3858</v>
      </c>
      <c r="F161" s="20">
        <v>0</v>
      </c>
      <c r="G161" s="20">
        <v>7626</v>
      </c>
      <c r="H161" s="80">
        <v>2754</v>
      </c>
      <c r="I161" s="80">
        <v>191942</v>
      </c>
      <c r="J161" s="80">
        <v>24093</v>
      </c>
      <c r="K161" s="20">
        <v>218789</v>
      </c>
      <c r="L161" s="20">
        <v>0</v>
      </c>
      <c r="M161" s="42">
        <v>0</v>
      </c>
      <c r="N161" s="22">
        <v>184</v>
      </c>
      <c r="O161" s="10"/>
      <c r="P161" s="10"/>
    </row>
    <row r="162" spans="1:27" x14ac:dyDescent="0.25">
      <c r="A162" s="43"/>
      <c r="B162" s="36" t="s">
        <v>31</v>
      </c>
      <c r="C162" s="42">
        <v>44</v>
      </c>
      <c r="D162" s="20">
        <v>3877</v>
      </c>
      <c r="E162" s="20">
        <v>5427</v>
      </c>
      <c r="F162" s="20">
        <v>0</v>
      </c>
      <c r="G162" s="20">
        <v>9348</v>
      </c>
      <c r="H162" s="80">
        <v>1868</v>
      </c>
      <c r="I162" s="80">
        <v>217135</v>
      </c>
      <c r="J162" s="80">
        <v>24599</v>
      </c>
      <c r="K162" s="20">
        <v>243602</v>
      </c>
      <c r="L162" s="20">
        <v>0</v>
      </c>
      <c r="M162" s="42">
        <v>0</v>
      </c>
      <c r="N162" s="22">
        <v>185</v>
      </c>
      <c r="O162" s="10"/>
      <c r="P162" s="10"/>
    </row>
    <row r="163" spans="1:27" x14ac:dyDescent="0.25">
      <c r="A163" s="43"/>
      <c r="B163" s="36" t="s">
        <v>32</v>
      </c>
      <c r="C163" s="42">
        <v>0</v>
      </c>
      <c r="D163" s="20">
        <v>3164</v>
      </c>
      <c r="E163" s="20">
        <v>4268</v>
      </c>
      <c r="F163" s="20">
        <v>0</v>
      </c>
      <c r="G163" s="20">
        <v>7432</v>
      </c>
      <c r="H163" s="80">
        <v>3425</v>
      </c>
      <c r="I163" s="80">
        <v>239317</v>
      </c>
      <c r="J163" s="80">
        <v>21023</v>
      </c>
      <c r="K163" s="20">
        <v>263765</v>
      </c>
      <c r="L163" s="20">
        <v>0</v>
      </c>
      <c r="M163" s="42">
        <v>0</v>
      </c>
      <c r="N163" s="22">
        <v>144</v>
      </c>
      <c r="O163" s="10"/>
      <c r="P163" s="10"/>
    </row>
    <row r="164" spans="1:27" x14ac:dyDescent="0.25">
      <c r="A164" s="51"/>
      <c r="B164" s="40" t="s">
        <v>33</v>
      </c>
      <c r="C164" s="52">
        <v>46</v>
      </c>
      <c r="D164" s="25">
        <v>1807</v>
      </c>
      <c r="E164" s="25">
        <v>1914</v>
      </c>
      <c r="F164" s="25">
        <v>0</v>
      </c>
      <c r="G164" s="25">
        <v>3767</v>
      </c>
      <c r="H164" s="81">
        <v>2206</v>
      </c>
      <c r="I164" s="81">
        <v>198839</v>
      </c>
      <c r="J164" s="81">
        <v>19657</v>
      </c>
      <c r="K164" s="25">
        <v>220702</v>
      </c>
      <c r="L164" s="25">
        <v>0</v>
      </c>
      <c r="M164" s="25">
        <v>0</v>
      </c>
      <c r="N164" s="27">
        <v>245</v>
      </c>
      <c r="O164" s="10"/>
      <c r="P164" s="10"/>
    </row>
    <row r="165" spans="1:27" x14ac:dyDescent="0.25">
      <c r="A165" s="43">
        <v>2019</v>
      </c>
      <c r="B165" s="36" t="s">
        <v>22</v>
      </c>
      <c r="C165" s="42">
        <v>0</v>
      </c>
      <c r="D165" s="20">
        <v>1581</v>
      </c>
      <c r="E165" s="20">
        <v>4334</v>
      </c>
      <c r="F165" s="20">
        <v>0</v>
      </c>
      <c r="G165" s="20">
        <v>5915</v>
      </c>
      <c r="H165" s="80">
        <v>1794</v>
      </c>
      <c r="I165" s="80">
        <v>249240</v>
      </c>
      <c r="J165" s="80">
        <v>27672</v>
      </c>
      <c r="K165" s="20">
        <v>278706</v>
      </c>
      <c r="L165" s="20">
        <v>0</v>
      </c>
      <c r="M165" s="42">
        <v>0</v>
      </c>
      <c r="N165" s="22">
        <v>94</v>
      </c>
      <c r="O165" s="10"/>
      <c r="P165" s="10"/>
    </row>
    <row r="166" spans="1:27" x14ac:dyDescent="0.25">
      <c r="A166" s="43"/>
      <c r="B166" s="36" t="s">
        <v>23</v>
      </c>
      <c r="C166" s="42">
        <v>19</v>
      </c>
      <c r="D166" s="20">
        <v>1818</v>
      </c>
      <c r="E166" s="20">
        <v>9992</v>
      </c>
      <c r="F166" s="20">
        <v>0</v>
      </c>
      <c r="G166" s="20">
        <v>11829</v>
      </c>
      <c r="H166" s="80">
        <v>996</v>
      </c>
      <c r="I166" s="80">
        <v>221029</v>
      </c>
      <c r="J166" s="80">
        <v>20901</v>
      </c>
      <c r="K166" s="20">
        <v>242926</v>
      </c>
      <c r="L166" s="20">
        <v>0</v>
      </c>
      <c r="M166" s="42">
        <v>0</v>
      </c>
      <c r="N166" s="22">
        <v>90</v>
      </c>
      <c r="O166" s="10"/>
      <c r="P166" s="10"/>
    </row>
    <row r="167" spans="1:27" x14ac:dyDescent="0.25">
      <c r="A167" s="43"/>
      <c r="B167" s="36" t="s">
        <v>24</v>
      </c>
      <c r="C167" s="42">
        <v>136</v>
      </c>
      <c r="D167" s="20">
        <v>1919</v>
      </c>
      <c r="E167" s="20">
        <v>13034</v>
      </c>
      <c r="F167" s="20">
        <v>19</v>
      </c>
      <c r="G167" s="20">
        <v>15108</v>
      </c>
      <c r="H167" s="80">
        <v>1396</v>
      </c>
      <c r="I167" s="80">
        <v>222820</v>
      </c>
      <c r="J167" s="80">
        <v>22309</v>
      </c>
      <c r="K167" s="20">
        <v>246525</v>
      </c>
      <c r="L167" s="20">
        <v>0</v>
      </c>
      <c r="M167" s="42">
        <v>0</v>
      </c>
      <c r="N167" s="22">
        <v>159</v>
      </c>
      <c r="O167" s="10"/>
      <c r="P167" s="10"/>
    </row>
    <row r="168" spans="1:27" x14ac:dyDescent="0.25">
      <c r="A168" s="43"/>
      <c r="B168" s="36" t="s">
        <v>25</v>
      </c>
      <c r="C168" s="42">
        <v>0</v>
      </c>
      <c r="D168" s="20">
        <v>1701</v>
      </c>
      <c r="E168" s="20">
        <v>13028</v>
      </c>
      <c r="F168" s="20">
        <v>13</v>
      </c>
      <c r="G168" s="20">
        <v>14742</v>
      </c>
      <c r="H168" s="80">
        <v>1550</v>
      </c>
      <c r="I168" s="80">
        <v>233191</v>
      </c>
      <c r="J168" s="80">
        <v>23796</v>
      </c>
      <c r="K168" s="20">
        <v>258537</v>
      </c>
      <c r="L168" s="20">
        <v>0</v>
      </c>
      <c r="M168" s="42">
        <v>0</v>
      </c>
      <c r="N168" s="22">
        <v>189</v>
      </c>
      <c r="O168" s="10"/>
      <c r="P168" s="10"/>
    </row>
    <row r="169" spans="1:27" x14ac:dyDescent="0.25">
      <c r="A169" s="43"/>
      <c r="B169" s="36" t="s">
        <v>26</v>
      </c>
      <c r="C169" s="42">
        <v>86</v>
      </c>
      <c r="D169" s="20">
        <v>1502</v>
      </c>
      <c r="E169" s="20">
        <v>5515</v>
      </c>
      <c r="F169" s="20">
        <v>0</v>
      </c>
      <c r="G169" s="20">
        <v>7103</v>
      </c>
      <c r="H169" s="80">
        <v>3113</v>
      </c>
      <c r="I169" s="80">
        <v>259184</v>
      </c>
      <c r="J169" s="80">
        <v>20498</v>
      </c>
      <c r="K169" s="20">
        <v>282795</v>
      </c>
      <c r="L169" s="20">
        <v>0</v>
      </c>
      <c r="M169" s="42">
        <v>0</v>
      </c>
      <c r="N169" s="22">
        <v>284</v>
      </c>
      <c r="O169" s="10"/>
      <c r="P169" s="10"/>
    </row>
    <row r="170" spans="1:27" x14ac:dyDescent="0.25">
      <c r="A170" s="43"/>
      <c r="B170" s="36" t="s">
        <v>27</v>
      </c>
      <c r="C170" s="42">
        <v>81</v>
      </c>
      <c r="D170" s="20">
        <v>2170</v>
      </c>
      <c r="E170" s="20">
        <v>7494</v>
      </c>
      <c r="F170" s="20">
        <v>9</v>
      </c>
      <c r="G170" s="20">
        <v>9754</v>
      </c>
      <c r="H170" s="80">
        <v>1169</v>
      </c>
      <c r="I170" s="80">
        <v>185102</v>
      </c>
      <c r="J170" s="80">
        <v>21836</v>
      </c>
      <c r="K170" s="20">
        <v>208107</v>
      </c>
      <c r="L170" s="20">
        <v>0</v>
      </c>
      <c r="M170" s="42">
        <v>0</v>
      </c>
      <c r="N170" s="22">
        <v>143</v>
      </c>
      <c r="O170" s="10"/>
      <c r="P170" s="10"/>
    </row>
    <row r="171" spans="1:27" x14ac:dyDescent="0.25">
      <c r="A171" s="43"/>
      <c r="B171" s="36" t="s">
        <v>28</v>
      </c>
      <c r="C171" s="42">
        <v>86</v>
      </c>
      <c r="D171" s="20">
        <v>1421</v>
      </c>
      <c r="E171" s="20">
        <v>3446</v>
      </c>
      <c r="F171" s="20">
        <v>9</v>
      </c>
      <c r="G171" s="20">
        <v>4962</v>
      </c>
      <c r="H171" s="80">
        <v>1163</v>
      </c>
      <c r="I171" s="80">
        <v>191043</v>
      </c>
      <c r="J171" s="80">
        <v>21047</v>
      </c>
      <c r="K171" s="20">
        <v>213253</v>
      </c>
      <c r="L171" s="20">
        <v>0</v>
      </c>
      <c r="M171" s="42">
        <v>0</v>
      </c>
      <c r="N171" s="22">
        <v>89</v>
      </c>
      <c r="O171" s="10"/>
      <c r="P171" s="10"/>
    </row>
    <row r="172" spans="1:27" x14ac:dyDescent="0.25">
      <c r="A172" s="43"/>
      <c r="B172" s="36" t="s">
        <v>29</v>
      </c>
      <c r="C172" s="42">
        <v>48</v>
      </c>
      <c r="D172" s="20">
        <v>2439</v>
      </c>
      <c r="E172" s="20">
        <v>3230</v>
      </c>
      <c r="F172" s="20">
        <v>0</v>
      </c>
      <c r="G172" s="20">
        <v>5717</v>
      </c>
      <c r="H172" s="80">
        <v>1379</v>
      </c>
      <c r="I172" s="80">
        <v>221025</v>
      </c>
      <c r="J172" s="80">
        <v>20550</v>
      </c>
      <c r="K172" s="20">
        <v>242954</v>
      </c>
      <c r="L172" s="20">
        <v>0</v>
      </c>
      <c r="M172" s="42">
        <v>0</v>
      </c>
      <c r="N172" s="22">
        <v>46</v>
      </c>
      <c r="O172" s="10"/>
      <c r="P172" s="10"/>
    </row>
    <row r="173" spans="1:27" x14ac:dyDescent="0.25">
      <c r="A173" s="43"/>
      <c r="B173" s="36" t="s">
        <v>30</v>
      </c>
      <c r="C173" s="42">
        <v>203</v>
      </c>
      <c r="D173" s="20">
        <v>1928</v>
      </c>
      <c r="E173" s="20">
        <v>2255</v>
      </c>
      <c r="F173" s="20">
        <v>1</v>
      </c>
      <c r="G173" s="20">
        <v>4387</v>
      </c>
      <c r="H173" s="80">
        <v>1420</v>
      </c>
      <c r="I173" s="80">
        <v>219735</v>
      </c>
      <c r="J173" s="80">
        <v>22066</v>
      </c>
      <c r="K173" s="20">
        <v>243221</v>
      </c>
      <c r="L173" s="20">
        <v>0</v>
      </c>
      <c r="M173" s="42">
        <v>0</v>
      </c>
      <c r="N173" s="22">
        <v>197</v>
      </c>
      <c r="O173" s="10"/>
      <c r="P173" s="10"/>
    </row>
    <row r="174" spans="1:27" x14ac:dyDescent="0.25">
      <c r="A174" s="43"/>
      <c r="B174" s="36" t="s">
        <v>31</v>
      </c>
      <c r="C174" s="42">
        <v>108</v>
      </c>
      <c r="D174" s="20">
        <v>1943</v>
      </c>
      <c r="E174" s="20">
        <v>3436</v>
      </c>
      <c r="F174" s="20">
        <v>0</v>
      </c>
      <c r="G174" s="20">
        <v>5487</v>
      </c>
      <c r="H174" s="80">
        <v>2221</v>
      </c>
      <c r="I174" s="80">
        <v>252254</v>
      </c>
      <c r="J174" s="80">
        <v>19734</v>
      </c>
      <c r="K174" s="20">
        <v>274209</v>
      </c>
      <c r="L174" s="20">
        <v>0</v>
      </c>
      <c r="M174" s="42">
        <v>0</v>
      </c>
      <c r="N174" s="22">
        <v>225</v>
      </c>
      <c r="O174" s="10"/>
      <c r="P174" s="10"/>
    </row>
    <row r="175" spans="1:27" x14ac:dyDescent="0.25">
      <c r="A175" s="43"/>
      <c r="B175" s="36" t="s">
        <v>32</v>
      </c>
      <c r="C175" s="42">
        <v>0</v>
      </c>
      <c r="D175" s="20">
        <v>2683</v>
      </c>
      <c r="E175" s="20">
        <v>4209</v>
      </c>
      <c r="F175" s="20">
        <v>0</v>
      </c>
      <c r="G175" s="20">
        <v>6892</v>
      </c>
      <c r="H175" s="80">
        <v>3388</v>
      </c>
      <c r="I175" s="80">
        <v>231735</v>
      </c>
      <c r="J175" s="80">
        <v>18529</v>
      </c>
      <c r="K175" s="20">
        <v>253652</v>
      </c>
      <c r="L175" s="20">
        <v>0</v>
      </c>
      <c r="M175" s="42">
        <v>0</v>
      </c>
      <c r="N175" s="22">
        <v>99</v>
      </c>
      <c r="O175" s="10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</row>
    <row r="176" spans="1:27" ht="15.75" thickBot="1" x14ac:dyDescent="0.3">
      <c r="A176" s="53"/>
      <c r="B176" s="74" t="s">
        <v>33</v>
      </c>
      <c r="C176" s="54">
        <v>0</v>
      </c>
      <c r="D176" s="54">
        <v>2152</v>
      </c>
      <c r="E176" s="54">
        <v>1582</v>
      </c>
      <c r="F176" s="54">
        <v>0</v>
      </c>
      <c r="G176" s="54">
        <v>3734</v>
      </c>
      <c r="H176" s="54">
        <v>2694</v>
      </c>
      <c r="I176" s="54">
        <v>227411</v>
      </c>
      <c r="J176" s="54">
        <v>19702</v>
      </c>
      <c r="K176" s="55">
        <v>249807</v>
      </c>
      <c r="L176" s="55">
        <v>0</v>
      </c>
      <c r="M176" s="54">
        <v>0</v>
      </c>
      <c r="N176" s="56">
        <v>198</v>
      </c>
      <c r="O176" s="10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</row>
    <row r="177" spans="1:27" x14ac:dyDescent="0.25">
      <c r="A177" s="43">
        <v>2020</v>
      </c>
      <c r="B177" s="36" t="s">
        <v>22</v>
      </c>
      <c r="C177" s="42">
        <v>0</v>
      </c>
      <c r="D177" s="20">
        <v>1641</v>
      </c>
      <c r="E177" s="20">
        <v>2825</v>
      </c>
      <c r="F177" s="20">
        <v>48</v>
      </c>
      <c r="G177" s="20">
        <v>4514</v>
      </c>
      <c r="H177" s="80">
        <v>2156</v>
      </c>
      <c r="I177" s="80">
        <v>271277</v>
      </c>
      <c r="J177" s="80">
        <v>24020</v>
      </c>
      <c r="K177" s="20">
        <v>297453</v>
      </c>
      <c r="L177" s="20">
        <v>0</v>
      </c>
      <c r="M177" s="42">
        <v>0</v>
      </c>
      <c r="N177" s="22">
        <v>242</v>
      </c>
      <c r="O177" s="10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</row>
    <row r="178" spans="1:27" x14ac:dyDescent="0.25">
      <c r="A178" s="43"/>
      <c r="B178" s="36" t="s">
        <v>23</v>
      </c>
      <c r="C178" s="42">
        <v>3</v>
      </c>
      <c r="D178" s="20">
        <v>1582</v>
      </c>
      <c r="E178" s="20">
        <v>5047</v>
      </c>
      <c r="F178" s="20">
        <v>0</v>
      </c>
      <c r="G178" s="20">
        <v>6632</v>
      </c>
      <c r="H178" s="80">
        <v>1286</v>
      </c>
      <c r="I178" s="80">
        <v>228885</v>
      </c>
      <c r="J178" s="80">
        <v>19009</v>
      </c>
      <c r="K178" s="20">
        <v>249180</v>
      </c>
      <c r="L178" s="20">
        <v>0</v>
      </c>
      <c r="M178" s="42">
        <v>0</v>
      </c>
      <c r="N178" s="22">
        <v>304</v>
      </c>
      <c r="O178" s="10"/>
      <c r="P178" s="10"/>
    </row>
    <row r="179" spans="1:27" x14ac:dyDescent="0.25">
      <c r="A179" s="43"/>
      <c r="B179" s="36" t="s">
        <v>24</v>
      </c>
      <c r="C179" s="42">
        <v>8</v>
      </c>
      <c r="D179" s="20">
        <v>2125</v>
      </c>
      <c r="E179" s="20">
        <v>5111</v>
      </c>
      <c r="F179" s="20">
        <v>18</v>
      </c>
      <c r="G179" s="20">
        <v>7262</v>
      </c>
      <c r="H179" s="80">
        <v>2047</v>
      </c>
      <c r="I179" s="80">
        <v>243683</v>
      </c>
      <c r="J179" s="80">
        <v>24133</v>
      </c>
      <c r="K179" s="20">
        <v>269863</v>
      </c>
      <c r="L179" s="20">
        <v>0</v>
      </c>
      <c r="M179" s="42">
        <v>0</v>
      </c>
      <c r="N179" s="22">
        <v>197</v>
      </c>
      <c r="O179" s="10"/>
      <c r="P179" s="10"/>
    </row>
    <row r="180" spans="1:27" x14ac:dyDescent="0.25">
      <c r="A180" s="43"/>
      <c r="B180" s="36" t="s">
        <v>25</v>
      </c>
      <c r="C180" s="42">
        <v>190</v>
      </c>
      <c r="D180" s="20">
        <v>2050</v>
      </c>
      <c r="E180" s="20">
        <v>4386</v>
      </c>
      <c r="F180" s="20">
        <v>4</v>
      </c>
      <c r="G180" s="20">
        <v>6630</v>
      </c>
      <c r="H180" s="80">
        <v>1075</v>
      </c>
      <c r="I180" s="80">
        <v>252104</v>
      </c>
      <c r="J180" s="80">
        <v>19051</v>
      </c>
      <c r="K180" s="20">
        <v>272230</v>
      </c>
      <c r="L180" s="20">
        <v>0</v>
      </c>
      <c r="M180" s="42">
        <v>0</v>
      </c>
      <c r="N180" s="22">
        <v>277</v>
      </c>
      <c r="O180" s="10"/>
      <c r="P180" s="10"/>
    </row>
    <row r="181" spans="1:27" x14ac:dyDescent="0.25">
      <c r="A181" s="43"/>
      <c r="B181" s="36" t="s">
        <v>26</v>
      </c>
      <c r="C181" s="42">
        <v>138</v>
      </c>
      <c r="D181" s="20">
        <v>1493</v>
      </c>
      <c r="E181" s="20">
        <v>2554</v>
      </c>
      <c r="F181" s="20">
        <v>0</v>
      </c>
      <c r="G181" s="20">
        <v>4185</v>
      </c>
      <c r="H181" s="80">
        <v>2930</v>
      </c>
      <c r="I181" s="80">
        <v>213820</v>
      </c>
      <c r="J181" s="80">
        <v>16692</v>
      </c>
      <c r="K181" s="20">
        <v>233442</v>
      </c>
      <c r="L181" s="20">
        <v>0</v>
      </c>
      <c r="M181" s="42">
        <v>0</v>
      </c>
      <c r="N181" s="22">
        <v>197</v>
      </c>
      <c r="O181" s="10"/>
      <c r="P181" s="10"/>
    </row>
    <row r="182" spans="1:27" x14ac:dyDescent="0.25">
      <c r="A182" s="43"/>
      <c r="B182" s="36" t="s">
        <v>27</v>
      </c>
      <c r="C182" s="42">
        <v>225</v>
      </c>
      <c r="D182" s="20">
        <v>2482</v>
      </c>
      <c r="E182" s="20">
        <v>1658</v>
      </c>
      <c r="F182" s="20">
        <v>0</v>
      </c>
      <c r="G182" s="20">
        <v>4365</v>
      </c>
      <c r="H182" s="80">
        <v>1578</v>
      </c>
      <c r="I182" s="80">
        <v>207298</v>
      </c>
      <c r="J182" s="80">
        <v>16776</v>
      </c>
      <c r="K182" s="20">
        <v>225652</v>
      </c>
      <c r="L182" s="20">
        <v>0</v>
      </c>
      <c r="M182" s="42">
        <v>0</v>
      </c>
      <c r="N182" s="22">
        <v>182</v>
      </c>
      <c r="O182" s="10"/>
      <c r="P182" s="10"/>
    </row>
    <row r="183" spans="1:27" x14ac:dyDescent="0.25">
      <c r="A183" s="43"/>
      <c r="B183" s="36" t="s">
        <v>28</v>
      </c>
      <c r="C183" s="42">
        <v>137</v>
      </c>
      <c r="D183" s="20">
        <v>1623</v>
      </c>
      <c r="E183" s="20">
        <v>1377</v>
      </c>
      <c r="F183" s="20">
        <v>10</v>
      </c>
      <c r="G183" s="20">
        <v>3147</v>
      </c>
      <c r="H183" s="80">
        <v>2831</v>
      </c>
      <c r="I183" s="80">
        <v>246440</v>
      </c>
      <c r="J183" s="80">
        <v>15937</v>
      </c>
      <c r="K183" s="20">
        <v>265208</v>
      </c>
      <c r="L183" s="20">
        <v>0</v>
      </c>
      <c r="M183" s="42">
        <v>0</v>
      </c>
      <c r="N183" s="22">
        <v>283</v>
      </c>
      <c r="O183" s="10"/>
      <c r="P183" s="10"/>
    </row>
    <row r="184" spans="1:27" x14ac:dyDescent="0.25">
      <c r="A184" s="43"/>
      <c r="B184" s="36" t="s">
        <v>29</v>
      </c>
      <c r="C184" s="42">
        <v>94</v>
      </c>
      <c r="D184" s="20">
        <v>1145</v>
      </c>
      <c r="E184" s="20">
        <v>1727</v>
      </c>
      <c r="F184" s="20">
        <v>0</v>
      </c>
      <c r="G184" s="20">
        <v>2966</v>
      </c>
      <c r="H184" s="80">
        <v>2155</v>
      </c>
      <c r="I184" s="80">
        <v>250357</v>
      </c>
      <c r="J184" s="80">
        <v>17927</v>
      </c>
      <c r="K184" s="20">
        <v>270439</v>
      </c>
      <c r="L184" s="20">
        <v>0</v>
      </c>
      <c r="M184" s="42">
        <v>0</v>
      </c>
      <c r="N184" s="22">
        <v>197</v>
      </c>
      <c r="O184" s="10"/>
      <c r="P184" s="10"/>
    </row>
    <row r="185" spans="1:27" x14ac:dyDescent="0.25">
      <c r="A185" s="43"/>
      <c r="B185" s="36" t="s">
        <v>30</v>
      </c>
      <c r="C185" s="42">
        <v>76</v>
      </c>
      <c r="D185" s="20">
        <v>2837</v>
      </c>
      <c r="E185" s="20">
        <v>1744</v>
      </c>
      <c r="F185" s="20">
        <v>0</v>
      </c>
      <c r="G185" s="20">
        <v>4657</v>
      </c>
      <c r="H185" s="80">
        <v>2664</v>
      </c>
      <c r="I185" s="80">
        <v>252944</v>
      </c>
      <c r="J185" s="80">
        <v>20435</v>
      </c>
      <c r="K185" s="20">
        <v>276043</v>
      </c>
      <c r="L185" s="20">
        <v>0</v>
      </c>
      <c r="M185" s="42">
        <v>0</v>
      </c>
      <c r="N185" s="22">
        <v>266</v>
      </c>
      <c r="O185" s="10"/>
      <c r="P185" s="10"/>
    </row>
    <row r="186" spans="1:27" x14ac:dyDescent="0.25">
      <c r="A186" s="43"/>
      <c r="B186" s="36" t="s">
        <v>31</v>
      </c>
      <c r="C186" s="42">
        <v>333</v>
      </c>
      <c r="D186" s="20">
        <v>2894</v>
      </c>
      <c r="E186" s="20">
        <v>4368</v>
      </c>
      <c r="F186" s="20">
        <v>0</v>
      </c>
      <c r="G186" s="20">
        <v>7595</v>
      </c>
      <c r="H186" s="80">
        <v>1916</v>
      </c>
      <c r="I186" s="80">
        <v>270241</v>
      </c>
      <c r="J186" s="80">
        <v>18300</v>
      </c>
      <c r="K186" s="20">
        <v>290457</v>
      </c>
      <c r="L186" s="20">
        <v>0</v>
      </c>
      <c r="M186" s="42">
        <v>0</v>
      </c>
      <c r="N186" s="22">
        <v>253</v>
      </c>
      <c r="O186" s="10"/>
      <c r="P186" s="10"/>
    </row>
    <row r="187" spans="1:27" x14ac:dyDescent="0.25">
      <c r="A187" s="43"/>
      <c r="B187" s="36" t="s">
        <v>32</v>
      </c>
      <c r="C187" s="42">
        <v>233</v>
      </c>
      <c r="D187" s="20">
        <v>3269</v>
      </c>
      <c r="E187" s="20">
        <v>6009</v>
      </c>
      <c r="F187" s="20">
        <v>52</v>
      </c>
      <c r="G187" s="20">
        <v>9563</v>
      </c>
      <c r="H187" s="80">
        <v>3241</v>
      </c>
      <c r="I187" s="80">
        <v>253407</v>
      </c>
      <c r="J187" s="80">
        <v>20821</v>
      </c>
      <c r="K187" s="20">
        <v>277469</v>
      </c>
      <c r="L187" s="20">
        <v>0</v>
      </c>
      <c r="M187" s="42">
        <v>0</v>
      </c>
      <c r="N187" s="22">
        <v>368</v>
      </c>
      <c r="O187" s="10"/>
      <c r="P187" s="10"/>
    </row>
    <row r="188" spans="1:27" ht="15.75" thickBot="1" x14ac:dyDescent="0.3">
      <c r="A188" s="53"/>
      <c r="B188" s="74" t="s">
        <v>33</v>
      </c>
      <c r="C188" s="54">
        <v>75</v>
      </c>
      <c r="D188" s="54">
        <v>1807</v>
      </c>
      <c r="E188" s="54">
        <v>5619</v>
      </c>
      <c r="F188" s="54">
        <v>38</v>
      </c>
      <c r="G188" s="55">
        <v>7539</v>
      </c>
      <c r="H188" s="88">
        <v>2138</v>
      </c>
      <c r="I188" s="88">
        <v>283003</v>
      </c>
      <c r="J188" s="88">
        <v>21192</v>
      </c>
      <c r="K188" s="55">
        <v>306333</v>
      </c>
      <c r="L188" s="55">
        <v>0</v>
      </c>
      <c r="M188" s="54">
        <v>0</v>
      </c>
      <c r="N188" s="56">
        <v>428</v>
      </c>
      <c r="O188" s="10"/>
      <c r="P188" s="10"/>
    </row>
    <row r="189" spans="1:27" x14ac:dyDescent="0.25">
      <c r="A189" s="43">
        <v>2021</v>
      </c>
      <c r="B189" s="36" t="s">
        <v>22</v>
      </c>
      <c r="C189" s="42">
        <v>45</v>
      </c>
      <c r="D189" s="20">
        <v>1800</v>
      </c>
      <c r="E189" s="20">
        <v>2644</v>
      </c>
      <c r="F189" s="20">
        <v>77</v>
      </c>
      <c r="G189" s="20">
        <v>4566</v>
      </c>
      <c r="H189" s="20">
        <v>1864</v>
      </c>
      <c r="I189" s="20">
        <v>236861</v>
      </c>
      <c r="J189" s="20">
        <v>22467</v>
      </c>
      <c r="K189" s="42">
        <v>261192</v>
      </c>
      <c r="L189" s="20">
        <v>0</v>
      </c>
      <c r="M189" s="42">
        <v>0</v>
      </c>
      <c r="N189" s="22">
        <v>284</v>
      </c>
      <c r="O189" s="10"/>
      <c r="P189" s="10"/>
    </row>
    <row r="190" spans="1:27" x14ac:dyDescent="0.25">
      <c r="A190" s="43"/>
      <c r="B190" s="36" t="s">
        <v>23</v>
      </c>
      <c r="C190" s="42">
        <v>0</v>
      </c>
      <c r="D190" s="20">
        <v>2250</v>
      </c>
      <c r="E190" s="20">
        <v>2697</v>
      </c>
      <c r="F190" s="20">
        <v>0</v>
      </c>
      <c r="G190" s="20">
        <v>4947</v>
      </c>
      <c r="H190" s="20">
        <v>1522</v>
      </c>
      <c r="I190" s="20">
        <v>240885</v>
      </c>
      <c r="J190" s="20">
        <v>19141</v>
      </c>
      <c r="K190" s="42">
        <v>261548</v>
      </c>
      <c r="L190" s="20">
        <v>0</v>
      </c>
      <c r="M190" s="42">
        <v>0</v>
      </c>
      <c r="N190" s="22">
        <v>200</v>
      </c>
      <c r="O190" s="10"/>
      <c r="P190" s="10"/>
    </row>
    <row r="191" spans="1:27" x14ac:dyDescent="0.25">
      <c r="A191" s="43"/>
      <c r="B191" s="36" t="s">
        <v>24</v>
      </c>
      <c r="C191" s="42">
        <v>93</v>
      </c>
      <c r="D191" s="42">
        <v>2256</v>
      </c>
      <c r="E191" s="42">
        <v>1301</v>
      </c>
      <c r="F191" s="42">
        <v>35</v>
      </c>
      <c r="G191" s="42">
        <v>3685</v>
      </c>
      <c r="H191" s="42">
        <v>3149</v>
      </c>
      <c r="I191" s="42">
        <v>270694</v>
      </c>
      <c r="J191" s="42">
        <v>25029</v>
      </c>
      <c r="K191" s="42">
        <v>298872</v>
      </c>
      <c r="L191" s="20">
        <v>0</v>
      </c>
      <c r="M191" s="42">
        <v>0</v>
      </c>
      <c r="N191" s="22">
        <v>292</v>
      </c>
      <c r="O191" s="10"/>
      <c r="P191" s="10"/>
    </row>
    <row r="192" spans="1:27" x14ac:dyDescent="0.25">
      <c r="A192" s="43"/>
      <c r="B192" s="36" t="s">
        <v>25</v>
      </c>
      <c r="C192" s="42">
        <v>47</v>
      </c>
      <c r="D192" s="42">
        <v>1586</v>
      </c>
      <c r="E192" s="42">
        <v>1404</v>
      </c>
      <c r="F192" s="42">
        <v>14</v>
      </c>
      <c r="G192" s="42">
        <v>3051</v>
      </c>
      <c r="H192" s="42">
        <v>2719</v>
      </c>
      <c r="I192" s="42">
        <v>274813</v>
      </c>
      <c r="J192" s="42">
        <v>21643</v>
      </c>
      <c r="K192" s="42">
        <v>299175</v>
      </c>
      <c r="L192" s="20">
        <v>0</v>
      </c>
      <c r="M192" s="42">
        <v>0</v>
      </c>
      <c r="N192" s="22">
        <v>223</v>
      </c>
      <c r="O192" s="10"/>
      <c r="P192" s="10"/>
    </row>
    <row r="193" spans="1:16" x14ac:dyDescent="0.25">
      <c r="A193" s="43"/>
      <c r="B193" s="36" t="s">
        <v>26</v>
      </c>
      <c r="C193" s="42">
        <v>130</v>
      </c>
      <c r="D193" s="42">
        <v>921</v>
      </c>
      <c r="E193" s="42">
        <v>976</v>
      </c>
      <c r="F193" s="42">
        <v>5</v>
      </c>
      <c r="G193" s="42">
        <v>2032</v>
      </c>
      <c r="H193" s="42">
        <v>2980</v>
      </c>
      <c r="I193" s="42">
        <v>245929</v>
      </c>
      <c r="J193" s="42">
        <v>18958</v>
      </c>
      <c r="K193" s="42">
        <v>267867</v>
      </c>
      <c r="L193" s="42">
        <v>0</v>
      </c>
      <c r="M193" s="42">
        <v>0</v>
      </c>
      <c r="N193" s="22">
        <v>276</v>
      </c>
      <c r="O193" s="10"/>
      <c r="P193" s="10"/>
    </row>
    <row r="194" spans="1:16" x14ac:dyDescent="0.25">
      <c r="A194" s="43"/>
      <c r="B194" s="36" t="s">
        <v>27</v>
      </c>
      <c r="C194" s="42">
        <v>87</v>
      </c>
      <c r="D194" s="42">
        <v>1129</v>
      </c>
      <c r="E194" s="42">
        <v>1363</v>
      </c>
      <c r="F194" s="42">
        <v>4</v>
      </c>
      <c r="G194" s="42">
        <v>2583</v>
      </c>
      <c r="H194" s="42">
        <v>2532</v>
      </c>
      <c r="I194" s="42">
        <v>263060</v>
      </c>
      <c r="J194" s="42">
        <v>21162</v>
      </c>
      <c r="K194" s="42">
        <v>286754</v>
      </c>
      <c r="L194" s="42">
        <v>0</v>
      </c>
      <c r="M194" s="42">
        <v>0</v>
      </c>
      <c r="N194" s="22">
        <v>288</v>
      </c>
      <c r="O194" s="10"/>
      <c r="P194" s="10"/>
    </row>
    <row r="195" spans="1:16" x14ac:dyDescent="0.25">
      <c r="A195" s="43"/>
      <c r="B195" s="36" t="s">
        <v>28</v>
      </c>
      <c r="C195" s="42">
        <v>92</v>
      </c>
      <c r="D195" s="42">
        <v>2557</v>
      </c>
      <c r="E195" s="42">
        <v>2019</v>
      </c>
      <c r="F195" s="42">
        <v>0</v>
      </c>
      <c r="G195" s="42">
        <v>4668</v>
      </c>
      <c r="H195" s="42">
        <v>4087</v>
      </c>
      <c r="I195" s="42">
        <v>269667</v>
      </c>
      <c r="J195" s="42">
        <v>17495</v>
      </c>
      <c r="K195" s="42">
        <v>291249</v>
      </c>
      <c r="L195" s="42">
        <v>0</v>
      </c>
      <c r="M195" s="42">
        <v>0</v>
      </c>
      <c r="N195" s="22">
        <v>142</v>
      </c>
      <c r="O195" s="10"/>
      <c r="P195" s="10"/>
    </row>
    <row r="196" spans="1:16" x14ac:dyDescent="0.25">
      <c r="A196" s="43"/>
      <c r="B196" s="36" t="s">
        <v>29</v>
      </c>
      <c r="C196" s="42">
        <v>6</v>
      </c>
      <c r="D196" s="42">
        <v>4272</v>
      </c>
      <c r="E196" s="42">
        <v>6307</v>
      </c>
      <c r="F196" s="42">
        <v>8</v>
      </c>
      <c r="G196" s="42">
        <v>10593</v>
      </c>
      <c r="H196" s="42">
        <v>1703</v>
      </c>
      <c r="I196" s="42">
        <v>250653</v>
      </c>
      <c r="J196" s="42">
        <v>19566</v>
      </c>
      <c r="K196" s="42">
        <v>271922</v>
      </c>
      <c r="L196" s="42">
        <v>0</v>
      </c>
      <c r="M196" s="42">
        <v>0</v>
      </c>
      <c r="N196" s="22">
        <v>286</v>
      </c>
      <c r="O196" s="10"/>
      <c r="P196" s="10"/>
    </row>
    <row r="197" spans="1:16" x14ac:dyDescent="0.25">
      <c r="A197" s="43"/>
      <c r="B197" s="36" t="s">
        <v>30</v>
      </c>
      <c r="C197" s="42">
        <v>108</v>
      </c>
      <c r="D197" s="42">
        <v>2446</v>
      </c>
      <c r="E197" s="42">
        <v>4000</v>
      </c>
      <c r="F197" s="42">
        <v>0</v>
      </c>
      <c r="G197" s="42">
        <v>6554</v>
      </c>
      <c r="H197" s="42">
        <v>2829</v>
      </c>
      <c r="I197" s="42">
        <v>286739</v>
      </c>
      <c r="J197" s="42">
        <v>19847</v>
      </c>
      <c r="K197" s="42">
        <v>309415</v>
      </c>
      <c r="L197" s="42">
        <v>0</v>
      </c>
      <c r="M197" s="42">
        <v>0</v>
      </c>
      <c r="N197" s="22">
        <v>176</v>
      </c>
      <c r="O197" s="10"/>
      <c r="P197" s="10"/>
    </row>
    <row r="198" spans="1:16" x14ac:dyDescent="0.25">
      <c r="A198" s="43"/>
      <c r="B198" s="36" t="s">
        <v>31</v>
      </c>
      <c r="C198" s="42">
        <v>38</v>
      </c>
      <c r="D198" s="42">
        <v>3562</v>
      </c>
      <c r="E198" s="42">
        <v>7054</v>
      </c>
      <c r="F198" s="42">
        <v>0</v>
      </c>
      <c r="G198" s="42">
        <v>10654</v>
      </c>
      <c r="H198" s="42">
        <v>1892</v>
      </c>
      <c r="I198" s="42">
        <v>251273</v>
      </c>
      <c r="J198" s="42">
        <v>18994</v>
      </c>
      <c r="K198" s="42">
        <v>272159</v>
      </c>
      <c r="L198" s="42">
        <v>0</v>
      </c>
      <c r="M198" s="42">
        <v>0</v>
      </c>
      <c r="N198" s="22">
        <v>301</v>
      </c>
      <c r="O198" s="10"/>
      <c r="P198" s="10"/>
    </row>
    <row r="199" spans="1:16" x14ac:dyDescent="0.25">
      <c r="A199" s="43"/>
      <c r="B199" s="36" t="s">
        <v>32</v>
      </c>
      <c r="C199" s="42">
        <v>57</v>
      </c>
      <c r="D199" s="42">
        <v>4402</v>
      </c>
      <c r="E199" s="42">
        <v>7129</v>
      </c>
      <c r="F199" s="42">
        <v>11</v>
      </c>
      <c r="G199" s="42">
        <v>11599</v>
      </c>
      <c r="H199" s="42">
        <v>3315</v>
      </c>
      <c r="I199" s="42">
        <v>247501</v>
      </c>
      <c r="J199" s="42">
        <v>18628</v>
      </c>
      <c r="K199" s="42">
        <v>269444</v>
      </c>
      <c r="L199" s="42">
        <v>0</v>
      </c>
      <c r="M199" s="42">
        <v>0</v>
      </c>
      <c r="N199" s="22">
        <v>232</v>
      </c>
      <c r="O199" s="10"/>
      <c r="P199" s="10"/>
    </row>
    <row r="200" spans="1:16" ht="15.75" thickBot="1" x14ac:dyDescent="0.3">
      <c r="A200" s="53"/>
      <c r="B200" s="74" t="s">
        <v>33</v>
      </c>
      <c r="C200" s="54">
        <v>93</v>
      </c>
      <c r="D200" s="54">
        <v>3149</v>
      </c>
      <c r="E200" s="54">
        <v>6670</v>
      </c>
      <c r="F200" s="54">
        <v>41</v>
      </c>
      <c r="G200" s="54">
        <v>9953</v>
      </c>
      <c r="H200" s="54">
        <v>2551</v>
      </c>
      <c r="I200" s="54">
        <v>275791</v>
      </c>
      <c r="J200" s="54">
        <v>17953</v>
      </c>
      <c r="K200" s="54">
        <v>296295</v>
      </c>
      <c r="L200" s="54">
        <v>0</v>
      </c>
      <c r="M200" s="54">
        <v>0</v>
      </c>
      <c r="N200" s="56">
        <v>359</v>
      </c>
      <c r="O200" s="10"/>
      <c r="P200" s="10"/>
    </row>
    <row r="201" spans="1:16" x14ac:dyDescent="0.25">
      <c r="A201" s="43">
        <v>2022</v>
      </c>
      <c r="B201" s="36" t="s">
        <v>22</v>
      </c>
      <c r="C201" s="42">
        <v>47</v>
      </c>
      <c r="D201" s="20">
        <v>2932</v>
      </c>
      <c r="E201" s="20">
        <v>3571</v>
      </c>
      <c r="F201" s="20">
        <v>2</v>
      </c>
      <c r="G201" s="20">
        <v>6552</v>
      </c>
      <c r="H201" s="20">
        <v>2276</v>
      </c>
      <c r="I201" s="20">
        <v>215666</v>
      </c>
      <c r="J201" s="20">
        <v>23698</v>
      </c>
      <c r="K201" s="42">
        <v>241640</v>
      </c>
      <c r="L201" s="20">
        <v>0</v>
      </c>
      <c r="M201" s="42">
        <v>0</v>
      </c>
      <c r="N201" s="22">
        <v>337</v>
      </c>
      <c r="O201" s="10"/>
      <c r="P201" s="10"/>
    </row>
    <row r="202" spans="1:16" x14ac:dyDescent="0.25">
      <c r="A202" s="43"/>
      <c r="B202" s="36" t="s">
        <v>23</v>
      </c>
      <c r="C202" s="42">
        <v>30</v>
      </c>
      <c r="D202" s="20">
        <v>3319</v>
      </c>
      <c r="E202" s="20">
        <v>5847</v>
      </c>
      <c r="F202" s="20">
        <v>79</v>
      </c>
      <c r="G202" s="20">
        <v>9275</v>
      </c>
      <c r="H202" s="20">
        <v>1545</v>
      </c>
      <c r="I202" s="20">
        <v>198800</v>
      </c>
      <c r="J202" s="20">
        <v>17871</v>
      </c>
      <c r="K202" s="42">
        <v>218216</v>
      </c>
      <c r="L202" s="20">
        <v>0</v>
      </c>
      <c r="M202" s="42">
        <v>0</v>
      </c>
      <c r="N202" s="22">
        <v>302</v>
      </c>
      <c r="O202" s="10"/>
      <c r="P202" s="10"/>
    </row>
    <row r="203" spans="1:16" x14ac:dyDescent="0.25">
      <c r="A203" s="43"/>
      <c r="B203" s="36" t="s">
        <v>24</v>
      </c>
      <c r="C203" s="42">
        <v>445</v>
      </c>
      <c r="D203" s="42">
        <v>4377</v>
      </c>
      <c r="E203" s="42">
        <v>7646</v>
      </c>
      <c r="F203" s="42">
        <v>42</v>
      </c>
      <c r="G203" s="42">
        <v>12510</v>
      </c>
      <c r="H203" s="42">
        <v>3238</v>
      </c>
      <c r="I203" s="42">
        <v>278105</v>
      </c>
      <c r="J203" s="42">
        <v>19352</v>
      </c>
      <c r="K203" s="42">
        <v>300695</v>
      </c>
      <c r="L203" s="20">
        <v>0</v>
      </c>
      <c r="M203" s="42">
        <v>0</v>
      </c>
      <c r="N203" s="22">
        <v>335</v>
      </c>
      <c r="O203" s="10"/>
      <c r="P203" s="10"/>
    </row>
    <row r="204" spans="1:16" x14ac:dyDescent="0.25">
      <c r="A204" s="43"/>
      <c r="B204" s="36" t="s">
        <v>25</v>
      </c>
      <c r="C204" s="42">
        <v>286</v>
      </c>
      <c r="D204" s="42">
        <v>2633</v>
      </c>
      <c r="E204" s="42">
        <v>6743</v>
      </c>
      <c r="F204" s="42">
        <v>8</v>
      </c>
      <c r="G204" s="42">
        <v>9670</v>
      </c>
      <c r="H204" s="42">
        <v>1797</v>
      </c>
      <c r="I204" s="42">
        <v>239587</v>
      </c>
      <c r="J204" s="42">
        <v>15614</v>
      </c>
      <c r="K204" s="42">
        <v>256998</v>
      </c>
      <c r="L204" s="20">
        <v>0</v>
      </c>
      <c r="M204" s="42">
        <v>0</v>
      </c>
      <c r="N204" s="22">
        <v>191</v>
      </c>
      <c r="O204" s="10"/>
      <c r="P204" s="10"/>
    </row>
    <row r="205" spans="1:16" x14ac:dyDescent="0.25">
      <c r="A205" s="43"/>
      <c r="B205" s="36" t="s">
        <v>26</v>
      </c>
      <c r="C205" s="42">
        <v>27</v>
      </c>
      <c r="D205" s="42">
        <v>3450</v>
      </c>
      <c r="E205" s="42">
        <v>4896</v>
      </c>
      <c r="F205" s="42">
        <v>127</v>
      </c>
      <c r="G205" s="42">
        <v>8500</v>
      </c>
      <c r="H205" s="42">
        <v>882</v>
      </c>
      <c r="I205" s="42">
        <v>235756</v>
      </c>
      <c r="J205" s="42">
        <v>20057</v>
      </c>
      <c r="K205" s="42">
        <v>256695</v>
      </c>
      <c r="L205" s="42">
        <v>0</v>
      </c>
      <c r="M205" s="42">
        <v>0</v>
      </c>
      <c r="N205" s="22">
        <v>286</v>
      </c>
      <c r="O205" s="10"/>
      <c r="P205" s="10"/>
    </row>
    <row r="206" spans="1:16" x14ac:dyDescent="0.25">
      <c r="A206" s="43"/>
      <c r="B206" s="36" t="s">
        <v>27</v>
      </c>
      <c r="C206" s="42">
        <v>10</v>
      </c>
      <c r="D206" s="42">
        <v>3444</v>
      </c>
      <c r="E206" s="42">
        <v>4325</v>
      </c>
      <c r="F206" s="42">
        <v>0</v>
      </c>
      <c r="G206" s="42">
        <v>7779</v>
      </c>
      <c r="H206" s="42">
        <v>1929</v>
      </c>
      <c r="I206" s="42">
        <v>264401</v>
      </c>
      <c r="J206" s="42">
        <v>19317</v>
      </c>
      <c r="K206" s="42">
        <v>285647</v>
      </c>
      <c r="L206" s="42">
        <v>0</v>
      </c>
      <c r="M206" s="42">
        <v>0</v>
      </c>
      <c r="N206" s="22">
        <v>189</v>
      </c>
      <c r="O206" s="10"/>
      <c r="P206" s="10"/>
    </row>
    <row r="207" spans="1:16" x14ac:dyDescent="0.25">
      <c r="A207" s="43"/>
      <c r="B207" s="36" t="s">
        <v>28</v>
      </c>
      <c r="C207" s="42">
        <v>124</v>
      </c>
      <c r="D207" s="42">
        <v>1546</v>
      </c>
      <c r="E207" s="42">
        <v>3946</v>
      </c>
      <c r="F207" s="42">
        <v>13</v>
      </c>
      <c r="G207" s="42">
        <v>5629</v>
      </c>
      <c r="H207" s="42">
        <v>1049</v>
      </c>
      <c r="I207" s="42">
        <v>217646</v>
      </c>
      <c r="J207" s="42">
        <v>17760</v>
      </c>
      <c r="K207" s="42">
        <v>236455</v>
      </c>
      <c r="L207" s="42">
        <v>0</v>
      </c>
      <c r="M207" s="42">
        <v>0</v>
      </c>
      <c r="N207" s="22">
        <v>357</v>
      </c>
      <c r="O207" s="10"/>
      <c r="P207" s="10"/>
    </row>
    <row r="208" spans="1:16" x14ac:dyDescent="0.25">
      <c r="A208" s="43"/>
      <c r="B208" s="36" t="s">
        <v>29</v>
      </c>
      <c r="C208" s="42">
        <v>0</v>
      </c>
      <c r="D208" s="42">
        <v>1129</v>
      </c>
      <c r="E208" s="42">
        <v>3980</v>
      </c>
      <c r="F208" s="42">
        <v>4</v>
      </c>
      <c r="G208" s="42">
        <v>5113</v>
      </c>
      <c r="H208" s="42">
        <v>850</v>
      </c>
      <c r="I208" s="42">
        <v>246124</v>
      </c>
      <c r="J208" s="42">
        <v>17360</v>
      </c>
      <c r="K208" s="42">
        <v>264334</v>
      </c>
      <c r="L208" s="42">
        <v>0</v>
      </c>
      <c r="M208" s="42">
        <v>0</v>
      </c>
      <c r="N208" s="22">
        <v>601</v>
      </c>
      <c r="O208" s="10"/>
      <c r="P208" s="10"/>
    </row>
    <row r="209" spans="1:16" x14ac:dyDescent="0.25">
      <c r="A209" s="43"/>
      <c r="B209" s="36" t="s">
        <v>30</v>
      </c>
      <c r="C209" s="42">
        <v>33</v>
      </c>
      <c r="D209" s="42">
        <v>2513</v>
      </c>
      <c r="E209" s="42">
        <v>1567</v>
      </c>
      <c r="F209" s="42">
        <v>0</v>
      </c>
      <c r="G209" s="42">
        <v>4113</v>
      </c>
      <c r="H209" s="42">
        <v>1136</v>
      </c>
      <c r="I209" s="42">
        <v>254465</v>
      </c>
      <c r="J209" s="42">
        <v>19188</v>
      </c>
      <c r="K209" s="42">
        <v>274789</v>
      </c>
      <c r="L209" s="42">
        <v>0</v>
      </c>
      <c r="M209" s="42">
        <v>0</v>
      </c>
      <c r="N209" s="22">
        <v>234</v>
      </c>
      <c r="O209" s="10"/>
      <c r="P209" s="10"/>
    </row>
    <row r="210" spans="1:16" x14ac:dyDescent="0.25">
      <c r="A210" s="43"/>
      <c r="B210" s="36" t="s">
        <v>31</v>
      </c>
      <c r="C210" s="42">
        <v>34</v>
      </c>
      <c r="D210" s="42">
        <v>3363</v>
      </c>
      <c r="E210" s="42">
        <v>4662</v>
      </c>
      <c r="F210" s="42">
        <v>0</v>
      </c>
      <c r="G210" s="42">
        <v>8059</v>
      </c>
      <c r="H210" s="42">
        <v>1207</v>
      </c>
      <c r="I210" s="42">
        <v>220249</v>
      </c>
      <c r="J210" s="42">
        <v>19360</v>
      </c>
      <c r="K210" s="42">
        <v>240816</v>
      </c>
      <c r="L210" s="42">
        <v>0</v>
      </c>
      <c r="M210" s="42">
        <v>0</v>
      </c>
      <c r="N210" s="22">
        <v>354</v>
      </c>
      <c r="O210" s="10"/>
      <c r="P210" s="10"/>
    </row>
    <row r="211" spans="1:16" x14ac:dyDescent="0.25">
      <c r="A211" s="43"/>
      <c r="B211" s="36" t="s">
        <v>32</v>
      </c>
      <c r="C211" s="42">
        <v>142</v>
      </c>
      <c r="D211" s="42">
        <v>6338</v>
      </c>
      <c r="E211" s="42">
        <v>8488</v>
      </c>
      <c r="F211" s="42">
        <v>8</v>
      </c>
      <c r="G211" s="42">
        <v>14976</v>
      </c>
      <c r="H211" s="42">
        <v>2104</v>
      </c>
      <c r="I211" s="42">
        <v>246798</v>
      </c>
      <c r="J211" s="42">
        <v>18589</v>
      </c>
      <c r="K211" s="42">
        <v>267491</v>
      </c>
      <c r="L211" s="42">
        <v>0</v>
      </c>
      <c r="M211" s="42">
        <v>0</v>
      </c>
      <c r="N211" s="22">
        <v>426</v>
      </c>
      <c r="O211" s="10"/>
      <c r="P211" s="10"/>
    </row>
    <row r="212" spans="1:16" ht="15.75" thickBot="1" x14ac:dyDescent="0.3">
      <c r="A212" s="53"/>
      <c r="B212" s="74" t="s">
        <v>33</v>
      </c>
      <c r="C212" s="54">
        <v>85</v>
      </c>
      <c r="D212" s="54">
        <v>3515</v>
      </c>
      <c r="E212" s="54">
        <v>3166</v>
      </c>
      <c r="F212" s="54">
        <v>18</v>
      </c>
      <c r="G212" s="54">
        <v>6784</v>
      </c>
      <c r="H212" s="54">
        <v>435</v>
      </c>
      <c r="I212" s="54">
        <v>236908</v>
      </c>
      <c r="J212" s="54">
        <v>15413</v>
      </c>
      <c r="K212" s="54">
        <v>252756</v>
      </c>
      <c r="L212" s="54">
        <v>0</v>
      </c>
      <c r="M212" s="54">
        <v>0</v>
      </c>
      <c r="N212" s="56">
        <v>309</v>
      </c>
      <c r="O212" s="10"/>
      <c r="P212" s="10"/>
    </row>
    <row r="213" spans="1:16" x14ac:dyDescent="0.25">
      <c r="A213" s="43">
        <v>2023</v>
      </c>
      <c r="B213" s="36" t="s">
        <v>22</v>
      </c>
      <c r="C213" s="42">
        <v>101</v>
      </c>
      <c r="D213" s="20">
        <v>2290</v>
      </c>
      <c r="E213" s="20">
        <v>2219</v>
      </c>
      <c r="F213" s="20">
        <v>0</v>
      </c>
      <c r="G213" s="20">
        <v>4610</v>
      </c>
      <c r="H213" s="20">
        <v>655</v>
      </c>
      <c r="I213" s="20">
        <v>234055</v>
      </c>
      <c r="J213" s="20">
        <v>21388</v>
      </c>
      <c r="K213" s="42">
        <v>256098</v>
      </c>
      <c r="L213" s="20">
        <v>0</v>
      </c>
      <c r="M213" s="42">
        <v>0</v>
      </c>
      <c r="N213" s="22">
        <v>330</v>
      </c>
      <c r="O213" s="10"/>
      <c r="P213" s="10"/>
    </row>
    <row r="214" spans="1:16" x14ac:dyDescent="0.25">
      <c r="A214" s="43"/>
      <c r="B214" s="36" t="s">
        <v>23</v>
      </c>
      <c r="C214" s="42">
        <v>44</v>
      </c>
      <c r="D214" s="20">
        <v>2139</v>
      </c>
      <c r="E214" s="20">
        <v>2089</v>
      </c>
      <c r="F214" s="20">
        <v>0</v>
      </c>
      <c r="G214" s="20">
        <v>4272</v>
      </c>
      <c r="H214" s="20">
        <v>1140</v>
      </c>
      <c r="I214" s="20">
        <v>217626</v>
      </c>
      <c r="J214" s="20">
        <v>15572</v>
      </c>
      <c r="K214" s="42">
        <v>234338</v>
      </c>
      <c r="L214" s="20">
        <v>0</v>
      </c>
      <c r="M214" s="42">
        <v>0</v>
      </c>
      <c r="N214" s="22">
        <v>176</v>
      </c>
      <c r="O214" s="10"/>
      <c r="P214" s="10"/>
    </row>
    <row r="215" spans="1:16" x14ac:dyDescent="0.25">
      <c r="A215" s="43"/>
      <c r="B215" s="36" t="s">
        <v>24</v>
      </c>
      <c r="C215" s="42">
        <v>44</v>
      </c>
      <c r="D215" s="42">
        <v>2344</v>
      </c>
      <c r="E215" s="42">
        <v>3908</v>
      </c>
      <c r="F215" s="42">
        <v>33</v>
      </c>
      <c r="G215" s="42">
        <v>6329</v>
      </c>
      <c r="H215" s="42">
        <v>1276</v>
      </c>
      <c r="I215" s="42">
        <v>279038</v>
      </c>
      <c r="J215" s="42">
        <v>19347</v>
      </c>
      <c r="K215" s="42">
        <v>299661</v>
      </c>
      <c r="L215" s="20">
        <v>0</v>
      </c>
      <c r="M215" s="42">
        <v>0</v>
      </c>
      <c r="N215" s="22">
        <v>356</v>
      </c>
      <c r="O215" s="10"/>
      <c r="P215" s="10"/>
    </row>
    <row r="216" spans="1:16" x14ac:dyDescent="0.25">
      <c r="A216" s="43"/>
      <c r="B216" s="36" t="s">
        <v>25</v>
      </c>
      <c r="C216" s="42">
        <v>75</v>
      </c>
      <c r="D216" s="42">
        <v>1288</v>
      </c>
      <c r="E216" s="42">
        <v>4040</v>
      </c>
      <c r="F216" s="42">
        <v>15</v>
      </c>
      <c r="G216" s="42">
        <v>5418</v>
      </c>
      <c r="H216" s="42">
        <v>768</v>
      </c>
      <c r="I216" s="42">
        <v>225078</v>
      </c>
      <c r="J216" s="42">
        <v>18183</v>
      </c>
      <c r="K216" s="42">
        <v>244029</v>
      </c>
      <c r="L216" s="20">
        <v>0</v>
      </c>
      <c r="M216" s="42">
        <v>0</v>
      </c>
      <c r="N216" s="22">
        <v>438</v>
      </c>
      <c r="O216" s="10"/>
      <c r="P216" s="10"/>
    </row>
    <row r="217" spans="1:16" x14ac:dyDescent="0.25">
      <c r="A217" s="43"/>
      <c r="B217" s="36" t="s">
        <v>26</v>
      </c>
      <c r="C217" s="42">
        <v>2</v>
      </c>
      <c r="D217" s="42">
        <v>1079</v>
      </c>
      <c r="E217" s="42">
        <v>2251</v>
      </c>
      <c r="F217" s="42">
        <v>5</v>
      </c>
      <c r="G217" s="42">
        <v>3337</v>
      </c>
      <c r="H217" s="42">
        <v>2752</v>
      </c>
      <c r="I217" s="42">
        <v>250458</v>
      </c>
      <c r="J217" s="42">
        <v>19502</v>
      </c>
      <c r="K217" s="42">
        <v>272712</v>
      </c>
      <c r="L217" s="42">
        <v>0</v>
      </c>
      <c r="M217" s="42">
        <v>0</v>
      </c>
      <c r="N217" s="22">
        <v>447</v>
      </c>
      <c r="O217" s="10"/>
      <c r="P217" s="10"/>
    </row>
    <row r="218" spans="1:16" x14ac:dyDescent="0.25">
      <c r="A218" s="43"/>
      <c r="B218" s="36" t="s">
        <v>27</v>
      </c>
      <c r="C218" s="42">
        <v>2</v>
      </c>
      <c r="D218" s="42">
        <v>1277</v>
      </c>
      <c r="E218" s="42">
        <v>3288</v>
      </c>
      <c r="F218" s="42">
        <v>2</v>
      </c>
      <c r="G218" s="42">
        <v>4569</v>
      </c>
      <c r="H218" s="42">
        <v>1589</v>
      </c>
      <c r="I218" s="42">
        <v>260396</v>
      </c>
      <c r="J218" s="42">
        <v>25169</v>
      </c>
      <c r="K218" s="42">
        <v>287154</v>
      </c>
      <c r="L218" s="42">
        <v>0</v>
      </c>
      <c r="M218" s="42">
        <v>0</v>
      </c>
      <c r="N218" s="22">
        <v>238</v>
      </c>
      <c r="O218" s="10"/>
      <c r="P218" s="10"/>
    </row>
    <row r="219" spans="1:16" x14ac:dyDescent="0.25">
      <c r="A219" s="43"/>
      <c r="B219" s="36" t="s">
        <v>28</v>
      </c>
      <c r="C219" s="42">
        <v>1</v>
      </c>
      <c r="D219" s="42">
        <v>1131</v>
      </c>
      <c r="E219" s="42">
        <v>1797</v>
      </c>
      <c r="F219" s="42">
        <v>7</v>
      </c>
      <c r="G219" s="42">
        <v>2936</v>
      </c>
      <c r="H219" s="42">
        <v>747</v>
      </c>
      <c r="I219" s="42">
        <v>248621</v>
      </c>
      <c r="J219" s="42">
        <v>24225</v>
      </c>
      <c r="K219" s="42">
        <v>273593</v>
      </c>
      <c r="L219" s="42">
        <v>0</v>
      </c>
      <c r="M219" s="42">
        <v>0</v>
      </c>
      <c r="N219" s="22">
        <v>275</v>
      </c>
      <c r="O219" s="10"/>
      <c r="P219" s="10"/>
    </row>
    <row r="220" spans="1:16" x14ac:dyDescent="0.25">
      <c r="A220" s="43"/>
      <c r="B220" s="36" t="s">
        <v>29</v>
      </c>
      <c r="C220" s="42">
        <v>34</v>
      </c>
      <c r="D220" s="42">
        <v>1641</v>
      </c>
      <c r="E220" s="42">
        <v>3309</v>
      </c>
      <c r="F220" s="42">
        <v>5</v>
      </c>
      <c r="G220" s="42">
        <v>4989</v>
      </c>
      <c r="H220" s="42">
        <v>848</v>
      </c>
      <c r="I220" s="42">
        <v>283457</v>
      </c>
      <c r="J220" s="42">
        <v>20039</v>
      </c>
      <c r="K220" s="42">
        <v>304344</v>
      </c>
      <c r="L220" s="42">
        <v>0</v>
      </c>
      <c r="M220" s="42">
        <v>0</v>
      </c>
      <c r="N220" s="22">
        <v>261</v>
      </c>
      <c r="O220" s="10"/>
      <c r="P220" s="10"/>
    </row>
    <row r="221" spans="1:16" x14ac:dyDescent="0.25">
      <c r="A221" s="43"/>
      <c r="B221" s="36" t="s">
        <v>30</v>
      </c>
      <c r="C221" s="42">
        <v>36</v>
      </c>
      <c r="D221" s="42">
        <v>2606</v>
      </c>
      <c r="E221" s="42">
        <v>4437</v>
      </c>
      <c r="F221" s="42">
        <v>15</v>
      </c>
      <c r="G221" s="42">
        <v>7094</v>
      </c>
      <c r="H221" s="42">
        <v>543</v>
      </c>
      <c r="I221" s="42">
        <v>237668</v>
      </c>
      <c r="J221" s="42">
        <v>15907</v>
      </c>
      <c r="K221" s="42">
        <v>254118</v>
      </c>
      <c r="L221" s="42">
        <v>0</v>
      </c>
      <c r="M221" s="42">
        <v>0</v>
      </c>
      <c r="N221" s="22">
        <v>266</v>
      </c>
      <c r="O221" s="10"/>
      <c r="P221" s="10"/>
    </row>
    <row r="222" spans="1:16" x14ac:dyDescent="0.25">
      <c r="A222" s="43"/>
      <c r="B222" s="36" t="s">
        <v>31</v>
      </c>
      <c r="C222" s="42">
        <v>16</v>
      </c>
      <c r="D222" s="42">
        <v>3263</v>
      </c>
      <c r="E222" s="42">
        <v>6568</v>
      </c>
      <c r="F222" s="42">
        <v>1</v>
      </c>
      <c r="G222" s="42">
        <v>9848</v>
      </c>
      <c r="H222" s="42">
        <v>269</v>
      </c>
      <c r="I222" s="42">
        <v>256579</v>
      </c>
      <c r="J222" s="42">
        <v>17184</v>
      </c>
      <c r="K222" s="42">
        <v>274032</v>
      </c>
      <c r="L222" s="42">
        <v>0</v>
      </c>
      <c r="M222" s="42">
        <v>0</v>
      </c>
      <c r="N222" s="22">
        <v>345</v>
      </c>
      <c r="O222" s="10"/>
      <c r="P222" s="10"/>
    </row>
    <row r="223" spans="1:16" x14ac:dyDescent="0.25">
      <c r="A223" s="43"/>
      <c r="B223" s="36" t="s">
        <v>32</v>
      </c>
      <c r="C223" s="42">
        <v>20</v>
      </c>
      <c r="D223" s="42">
        <v>4704</v>
      </c>
      <c r="E223" s="42">
        <v>6522</v>
      </c>
      <c r="F223" s="42">
        <v>2</v>
      </c>
      <c r="G223" s="42">
        <v>11248</v>
      </c>
      <c r="H223" s="42">
        <v>944</v>
      </c>
      <c r="I223" s="42">
        <v>274325</v>
      </c>
      <c r="J223" s="42">
        <v>16813</v>
      </c>
      <c r="K223" s="42">
        <v>292082</v>
      </c>
      <c r="L223" s="42">
        <v>0</v>
      </c>
      <c r="M223" s="42">
        <v>0</v>
      </c>
      <c r="N223" s="22">
        <v>360</v>
      </c>
      <c r="O223" s="10"/>
      <c r="P223" s="10"/>
    </row>
    <row r="224" spans="1:16" x14ac:dyDescent="0.25">
      <c r="A224" s="43"/>
      <c r="B224" s="36" t="s">
        <v>33</v>
      </c>
      <c r="C224" s="42">
        <v>60</v>
      </c>
      <c r="D224" s="42">
        <v>3060</v>
      </c>
      <c r="E224" s="42">
        <v>2793</v>
      </c>
      <c r="F224" s="42">
        <v>128</v>
      </c>
      <c r="G224" s="42">
        <v>6041</v>
      </c>
      <c r="H224" s="42">
        <v>1075</v>
      </c>
      <c r="I224" s="42">
        <v>220326</v>
      </c>
      <c r="J224" s="42">
        <v>16294</v>
      </c>
      <c r="K224" s="42">
        <v>237695</v>
      </c>
      <c r="L224" s="42">
        <v>0</v>
      </c>
      <c r="M224" s="42">
        <v>0</v>
      </c>
      <c r="N224" s="22">
        <v>249</v>
      </c>
      <c r="O224" s="10"/>
      <c r="P224" s="10"/>
    </row>
    <row r="225" spans="1:16" x14ac:dyDescent="0.25">
      <c r="A225" s="118">
        <v>2024</v>
      </c>
      <c r="B225" s="32" t="s">
        <v>22</v>
      </c>
      <c r="C225" s="119">
        <v>21</v>
      </c>
      <c r="D225" s="28">
        <v>2012</v>
      </c>
      <c r="E225" s="28">
        <v>2164</v>
      </c>
      <c r="F225" s="28">
        <v>1</v>
      </c>
      <c r="G225" s="28">
        <v>4198</v>
      </c>
      <c r="H225" s="28">
        <v>2978</v>
      </c>
      <c r="I225" s="28">
        <v>256107</v>
      </c>
      <c r="J225" s="28">
        <v>18753</v>
      </c>
      <c r="K225" s="119">
        <v>277838</v>
      </c>
      <c r="L225" s="28">
        <v>0</v>
      </c>
      <c r="M225" s="119">
        <v>0</v>
      </c>
      <c r="N225" s="28">
        <v>150</v>
      </c>
      <c r="O225" s="10"/>
      <c r="P225" s="10"/>
    </row>
    <row r="226" spans="1:16" x14ac:dyDescent="0.25">
      <c r="A226" s="120"/>
      <c r="B226" s="36" t="s">
        <v>23</v>
      </c>
      <c r="C226" s="42">
        <v>136</v>
      </c>
      <c r="D226" s="20">
        <v>2827</v>
      </c>
      <c r="E226" s="20">
        <v>2238</v>
      </c>
      <c r="F226" s="20">
        <v>9</v>
      </c>
      <c r="G226" s="20">
        <v>5210</v>
      </c>
      <c r="H226" s="20">
        <v>1165</v>
      </c>
      <c r="I226" s="20">
        <v>268010</v>
      </c>
      <c r="J226" s="20">
        <v>17365</v>
      </c>
      <c r="K226" s="42">
        <v>286540</v>
      </c>
      <c r="L226" s="20">
        <v>0</v>
      </c>
      <c r="M226" s="42">
        <v>0</v>
      </c>
      <c r="N226" s="20">
        <v>297</v>
      </c>
      <c r="O226" s="10"/>
      <c r="P226" s="10"/>
    </row>
    <row r="227" spans="1:16" x14ac:dyDescent="0.25">
      <c r="A227" s="120"/>
      <c r="B227" s="36" t="s">
        <v>24</v>
      </c>
      <c r="C227" s="42">
        <v>153</v>
      </c>
      <c r="D227" s="42">
        <v>2287</v>
      </c>
      <c r="E227" s="42">
        <v>2998</v>
      </c>
      <c r="F227" s="42">
        <v>42</v>
      </c>
      <c r="G227" s="42">
        <v>5480</v>
      </c>
      <c r="H227" s="42">
        <v>1149</v>
      </c>
      <c r="I227" s="42">
        <v>231360</v>
      </c>
      <c r="J227" s="42">
        <v>14588</v>
      </c>
      <c r="K227" s="42">
        <v>247097</v>
      </c>
      <c r="L227" s="20">
        <v>0</v>
      </c>
      <c r="M227" s="42">
        <v>0</v>
      </c>
      <c r="N227" s="20">
        <v>424</v>
      </c>
      <c r="O227" s="10"/>
      <c r="P227" s="10"/>
    </row>
    <row r="228" spans="1:16" x14ac:dyDescent="0.25">
      <c r="A228" s="120"/>
      <c r="B228" s="36" t="s">
        <v>25</v>
      </c>
      <c r="C228" s="42">
        <v>70</v>
      </c>
      <c r="D228" s="42">
        <v>2909</v>
      </c>
      <c r="E228" s="42">
        <v>2098</v>
      </c>
      <c r="F228" s="42">
        <v>27</v>
      </c>
      <c r="G228" s="42">
        <v>5104</v>
      </c>
      <c r="H228" s="42">
        <v>2477</v>
      </c>
      <c r="I228" s="42">
        <v>240128</v>
      </c>
      <c r="J228" s="42">
        <v>15226</v>
      </c>
      <c r="K228" s="42">
        <v>257831</v>
      </c>
      <c r="L228" s="20">
        <v>0</v>
      </c>
      <c r="M228" s="42">
        <v>0</v>
      </c>
      <c r="N228" s="20">
        <v>403</v>
      </c>
      <c r="O228" s="10"/>
      <c r="P228" s="10"/>
    </row>
    <row r="229" spans="1:16" x14ac:dyDescent="0.25">
      <c r="A229" s="120"/>
      <c r="B229" s="36" t="s">
        <v>26</v>
      </c>
      <c r="C229" s="42">
        <v>25</v>
      </c>
      <c r="D229" s="42">
        <v>1624</v>
      </c>
      <c r="E229" s="42">
        <v>2720</v>
      </c>
      <c r="F229" s="42">
        <v>14</v>
      </c>
      <c r="G229" s="42">
        <v>4383</v>
      </c>
      <c r="H229" s="42">
        <v>1110</v>
      </c>
      <c r="I229" s="42">
        <v>276841</v>
      </c>
      <c r="J229" s="42">
        <v>14409</v>
      </c>
      <c r="K229" s="42">
        <v>292360</v>
      </c>
      <c r="L229" s="42">
        <v>0</v>
      </c>
      <c r="M229" s="42">
        <v>0</v>
      </c>
      <c r="N229" s="20">
        <v>404</v>
      </c>
      <c r="O229" s="10"/>
      <c r="P229" s="10"/>
    </row>
    <row r="230" spans="1:16" x14ac:dyDescent="0.25">
      <c r="A230" s="120"/>
      <c r="B230" s="36" t="s">
        <v>27</v>
      </c>
      <c r="C230" s="42">
        <v>32</v>
      </c>
      <c r="D230" s="42">
        <v>1439</v>
      </c>
      <c r="E230" s="42">
        <v>2659</v>
      </c>
      <c r="F230" s="42">
        <v>0</v>
      </c>
      <c r="G230" s="42">
        <v>4130</v>
      </c>
      <c r="H230" s="42">
        <v>623</v>
      </c>
      <c r="I230" s="42">
        <v>224514</v>
      </c>
      <c r="J230" s="42">
        <v>11927</v>
      </c>
      <c r="K230" s="42">
        <v>237064</v>
      </c>
      <c r="L230" s="42">
        <v>0</v>
      </c>
      <c r="M230" s="42">
        <v>0</v>
      </c>
      <c r="N230" s="20">
        <v>235</v>
      </c>
      <c r="O230" s="10"/>
      <c r="P230" s="10"/>
    </row>
    <row r="231" spans="1:16" x14ac:dyDescent="0.25">
      <c r="A231" s="120"/>
      <c r="B231" s="36" t="s">
        <v>28</v>
      </c>
      <c r="C231" s="42">
        <v>36</v>
      </c>
      <c r="D231" s="42">
        <v>1135</v>
      </c>
      <c r="E231" s="42">
        <v>1973</v>
      </c>
      <c r="F231" s="42">
        <v>2</v>
      </c>
      <c r="G231" s="42">
        <v>3146</v>
      </c>
      <c r="H231" s="42">
        <v>565</v>
      </c>
      <c r="I231" s="42">
        <v>243462</v>
      </c>
      <c r="J231" s="42">
        <v>11071</v>
      </c>
      <c r="K231" s="42">
        <v>255098</v>
      </c>
      <c r="L231" s="42">
        <v>0</v>
      </c>
      <c r="M231" s="42">
        <v>0</v>
      </c>
      <c r="N231" s="20">
        <v>489</v>
      </c>
      <c r="O231" s="10"/>
      <c r="P231" s="10"/>
    </row>
    <row r="232" spans="1:16" x14ac:dyDescent="0.25">
      <c r="A232" s="120"/>
      <c r="B232" s="36" t="s">
        <v>29</v>
      </c>
      <c r="C232" s="42">
        <v>34</v>
      </c>
      <c r="D232" s="42">
        <v>1113</v>
      </c>
      <c r="E232" s="42">
        <v>2374</v>
      </c>
      <c r="F232" s="42">
        <v>6</v>
      </c>
      <c r="G232" s="42">
        <v>3527</v>
      </c>
      <c r="H232" s="42">
        <v>1144</v>
      </c>
      <c r="I232" s="42">
        <v>259976</v>
      </c>
      <c r="J232" s="42">
        <v>10727</v>
      </c>
      <c r="K232" s="42">
        <v>271847</v>
      </c>
      <c r="L232" s="42">
        <v>0</v>
      </c>
      <c r="M232" s="42">
        <v>0</v>
      </c>
      <c r="N232" s="20">
        <v>214</v>
      </c>
      <c r="O232" s="10"/>
      <c r="P232" s="10"/>
    </row>
    <row r="233" spans="1:16" x14ac:dyDescent="0.25">
      <c r="A233" s="120"/>
      <c r="B233" s="36" t="s">
        <v>30</v>
      </c>
      <c r="C233" s="42">
        <v>7</v>
      </c>
      <c r="D233" s="42">
        <v>1458</v>
      </c>
      <c r="E233" s="42">
        <v>1647</v>
      </c>
      <c r="F233" s="42">
        <v>10</v>
      </c>
      <c r="G233" s="42">
        <v>3122</v>
      </c>
      <c r="H233" s="42">
        <v>1379</v>
      </c>
      <c r="I233" s="42">
        <v>228884</v>
      </c>
      <c r="J233" s="42">
        <v>11630</v>
      </c>
      <c r="K233" s="42">
        <v>241893</v>
      </c>
      <c r="L233" s="42">
        <v>0</v>
      </c>
      <c r="M233" s="42">
        <v>0</v>
      </c>
      <c r="N233" s="20">
        <v>282</v>
      </c>
      <c r="O233" s="10"/>
      <c r="P233" s="10"/>
    </row>
    <row r="234" spans="1:16" x14ac:dyDescent="0.25">
      <c r="A234" s="120"/>
      <c r="B234" s="36" t="s">
        <v>31</v>
      </c>
      <c r="C234" s="42">
        <v>107</v>
      </c>
      <c r="D234" s="42">
        <v>1937</v>
      </c>
      <c r="E234" s="42">
        <v>4119</v>
      </c>
      <c r="F234" s="42">
        <v>22</v>
      </c>
      <c r="G234" s="42">
        <v>6185</v>
      </c>
      <c r="H234" s="42">
        <v>395</v>
      </c>
      <c r="I234" s="42">
        <v>261929</v>
      </c>
      <c r="J234" s="42">
        <v>12091</v>
      </c>
      <c r="K234" s="42">
        <v>274415</v>
      </c>
      <c r="L234" s="42">
        <v>0</v>
      </c>
      <c r="M234" s="42">
        <v>0</v>
      </c>
      <c r="N234" s="20">
        <v>206</v>
      </c>
      <c r="O234" s="10"/>
      <c r="P234" s="10"/>
    </row>
    <row r="235" spans="1:16" x14ac:dyDescent="0.25">
      <c r="A235" s="120"/>
      <c r="B235" s="36" t="s">
        <v>32</v>
      </c>
      <c r="C235" s="42">
        <v>24</v>
      </c>
      <c r="D235" s="42">
        <v>2052</v>
      </c>
      <c r="E235" s="42">
        <v>3143</v>
      </c>
      <c r="F235" s="42">
        <v>7</v>
      </c>
      <c r="G235" s="42">
        <v>5226</v>
      </c>
      <c r="H235" s="42">
        <v>491</v>
      </c>
      <c r="I235" s="42">
        <v>227382</v>
      </c>
      <c r="J235" s="42">
        <v>10023</v>
      </c>
      <c r="K235" s="42">
        <v>237896</v>
      </c>
      <c r="L235" s="42">
        <v>0</v>
      </c>
      <c r="M235" s="42">
        <v>0</v>
      </c>
      <c r="N235" s="20">
        <v>253</v>
      </c>
      <c r="O235" s="10"/>
      <c r="P235" s="10"/>
    </row>
    <row r="236" spans="1:16" x14ac:dyDescent="0.25">
      <c r="A236" s="121"/>
      <c r="B236" s="40" t="s">
        <v>33</v>
      </c>
      <c r="C236" s="52">
        <v>130</v>
      </c>
      <c r="D236" s="52">
        <v>1363</v>
      </c>
      <c r="E236" s="52">
        <v>1435</v>
      </c>
      <c r="F236" s="52">
        <v>275</v>
      </c>
      <c r="G236" s="52">
        <v>3203</v>
      </c>
      <c r="H236" s="52">
        <v>483</v>
      </c>
      <c r="I236" s="52">
        <v>259617</v>
      </c>
      <c r="J236" s="52">
        <v>10395</v>
      </c>
      <c r="K236" s="52">
        <v>270495</v>
      </c>
      <c r="L236" s="52">
        <v>0</v>
      </c>
      <c r="M236" s="52">
        <v>0</v>
      </c>
      <c r="N236" s="25">
        <v>93</v>
      </c>
      <c r="O236" s="10"/>
      <c r="P236" s="10"/>
    </row>
    <row r="237" spans="1:16" x14ac:dyDescent="0.25">
      <c r="A237" s="118">
        <v>2025</v>
      </c>
      <c r="B237" s="32" t="s">
        <v>22</v>
      </c>
      <c r="C237" s="119">
        <v>33</v>
      </c>
      <c r="D237" s="28">
        <v>1223</v>
      </c>
      <c r="E237" s="28">
        <v>3677</v>
      </c>
      <c r="F237" s="28">
        <v>154</v>
      </c>
      <c r="G237" s="28">
        <v>5087</v>
      </c>
      <c r="H237" s="28">
        <v>536</v>
      </c>
      <c r="I237" s="28">
        <v>273263</v>
      </c>
      <c r="J237" s="28">
        <v>11368</v>
      </c>
      <c r="K237" s="119">
        <v>285167</v>
      </c>
      <c r="L237" s="28">
        <v>0</v>
      </c>
      <c r="M237" s="119">
        <v>0</v>
      </c>
      <c r="N237" s="28">
        <v>322</v>
      </c>
      <c r="O237" s="10"/>
      <c r="P237" s="10"/>
    </row>
    <row r="238" spans="1:16" x14ac:dyDescent="0.25">
      <c r="A238" s="120"/>
      <c r="B238" s="36" t="s">
        <v>23</v>
      </c>
      <c r="C238" s="42">
        <v>27</v>
      </c>
      <c r="D238" s="20">
        <v>1071</v>
      </c>
      <c r="E238" s="20">
        <v>3341</v>
      </c>
      <c r="F238" s="20">
        <v>100</v>
      </c>
      <c r="G238" s="20">
        <v>4539</v>
      </c>
      <c r="H238" s="20">
        <v>537</v>
      </c>
      <c r="I238" s="20">
        <v>246945</v>
      </c>
      <c r="J238" s="20">
        <v>9053</v>
      </c>
      <c r="K238" s="42">
        <v>256535</v>
      </c>
      <c r="L238" s="20">
        <v>0</v>
      </c>
      <c r="M238" s="42">
        <v>0</v>
      </c>
      <c r="N238" s="20">
        <v>298</v>
      </c>
      <c r="O238" s="10"/>
      <c r="P238" s="10"/>
    </row>
    <row r="239" spans="1:16" x14ac:dyDescent="0.25">
      <c r="A239" s="120"/>
      <c r="B239" s="36" t="s">
        <v>24</v>
      </c>
      <c r="C239" s="42">
        <v>73</v>
      </c>
      <c r="D239" s="42">
        <v>1423</v>
      </c>
      <c r="E239" s="42">
        <v>4293</v>
      </c>
      <c r="F239" s="42">
        <v>77</v>
      </c>
      <c r="G239" s="42">
        <v>5866</v>
      </c>
      <c r="H239" s="42">
        <v>644</v>
      </c>
      <c r="I239" s="42">
        <v>244138</v>
      </c>
      <c r="J239" s="42">
        <v>11964</v>
      </c>
      <c r="K239" s="42">
        <v>256746</v>
      </c>
      <c r="L239" s="20">
        <v>0</v>
      </c>
      <c r="M239" s="42">
        <v>0</v>
      </c>
      <c r="N239" s="20">
        <v>191</v>
      </c>
      <c r="O239" s="10"/>
      <c r="P239" s="10"/>
    </row>
    <row r="240" spans="1:16" x14ac:dyDescent="0.25">
      <c r="A240" s="120"/>
      <c r="B240" s="36" t="s">
        <v>25</v>
      </c>
      <c r="C240" s="42">
        <v>0</v>
      </c>
      <c r="D240" s="42">
        <v>864</v>
      </c>
      <c r="E240" s="42">
        <v>652</v>
      </c>
      <c r="F240" s="42">
        <v>8</v>
      </c>
      <c r="G240" s="42">
        <v>1524</v>
      </c>
      <c r="H240" s="42">
        <v>961</v>
      </c>
      <c r="I240" s="42">
        <v>234031</v>
      </c>
      <c r="J240" s="42">
        <v>10336</v>
      </c>
      <c r="K240" s="42">
        <v>245328</v>
      </c>
      <c r="L240" s="20">
        <v>0</v>
      </c>
      <c r="M240" s="42">
        <v>0</v>
      </c>
      <c r="N240" s="20">
        <v>141</v>
      </c>
      <c r="O240" s="10"/>
      <c r="P240" s="10"/>
    </row>
    <row r="241" spans="1:16" x14ac:dyDescent="0.25">
      <c r="A241" s="120"/>
      <c r="B241" s="36" t="s">
        <v>26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20"/>
      <c r="O241" s="10"/>
      <c r="P241" s="10"/>
    </row>
    <row r="242" spans="1:16" x14ac:dyDescent="0.25">
      <c r="A242" s="120"/>
      <c r="B242" s="36" t="s">
        <v>27</v>
      </c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20"/>
      <c r="O242" s="10"/>
      <c r="P242" s="10"/>
    </row>
    <row r="243" spans="1:16" x14ac:dyDescent="0.25">
      <c r="A243" s="120"/>
      <c r="B243" s="36" t="s">
        <v>28</v>
      </c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20"/>
      <c r="O243" s="10"/>
      <c r="P243" s="10"/>
    </row>
    <row r="244" spans="1:16" x14ac:dyDescent="0.25">
      <c r="A244" s="120"/>
      <c r="B244" s="36" t="s">
        <v>29</v>
      </c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20"/>
      <c r="O244" s="10"/>
      <c r="P244" s="10"/>
    </row>
    <row r="245" spans="1:16" x14ac:dyDescent="0.25">
      <c r="A245" s="120"/>
      <c r="B245" s="36" t="s">
        <v>30</v>
      </c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20"/>
      <c r="O245" s="10"/>
      <c r="P245" s="10"/>
    </row>
    <row r="246" spans="1:16" x14ac:dyDescent="0.25">
      <c r="A246" s="120"/>
      <c r="B246" s="36" t="s">
        <v>31</v>
      </c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20"/>
      <c r="O246" s="10"/>
      <c r="P246" s="10"/>
    </row>
    <row r="247" spans="1:16" x14ac:dyDescent="0.25">
      <c r="A247" s="120"/>
      <c r="B247" s="36" t="s">
        <v>32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20"/>
      <c r="O247" s="10"/>
      <c r="P247" s="10"/>
    </row>
    <row r="248" spans="1:16" x14ac:dyDescent="0.25">
      <c r="A248" s="121"/>
      <c r="B248" s="40" t="s">
        <v>33</v>
      </c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25"/>
      <c r="O248" s="10"/>
      <c r="P248" s="10"/>
    </row>
    <row r="249" spans="1:16" x14ac:dyDescent="0.25">
      <c r="A249" s="57"/>
      <c r="B249" s="59" t="s">
        <v>46</v>
      </c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91" t="s">
        <v>61</v>
      </c>
      <c r="O249" s="10"/>
      <c r="P249" s="10"/>
    </row>
    <row r="250" spans="1:16" x14ac:dyDescent="0.25">
      <c r="A250" s="58"/>
      <c r="C250" s="73"/>
      <c r="D250" s="5"/>
      <c r="E250" s="37"/>
      <c r="F250" s="37"/>
      <c r="H250" s="37"/>
      <c r="I250" s="37"/>
      <c r="J250" s="37"/>
      <c r="K250" s="37"/>
      <c r="L250" s="37"/>
      <c r="M250" s="37"/>
      <c r="N250" s="91" t="s">
        <v>62</v>
      </c>
      <c r="O250" s="10"/>
      <c r="P250" s="10"/>
    </row>
    <row r="251" spans="1:16" x14ac:dyDescent="0.25">
      <c r="A251" s="57"/>
      <c r="B251" s="10"/>
      <c r="C251" s="37"/>
      <c r="D251" s="37"/>
      <c r="E251" s="37"/>
      <c r="F251" s="37"/>
      <c r="G251" s="37"/>
      <c r="H251" s="84"/>
      <c r="I251" s="84"/>
      <c r="J251" s="84"/>
      <c r="K251" s="37"/>
      <c r="L251" s="37"/>
      <c r="M251" s="37"/>
      <c r="N251" s="37"/>
      <c r="O251" s="10"/>
      <c r="P251" s="10"/>
    </row>
    <row r="252" spans="1:16" x14ac:dyDescent="0.25">
      <c r="A252" s="59"/>
      <c r="B252" s="10"/>
      <c r="C252" s="37"/>
      <c r="D252" s="37"/>
      <c r="E252" s="37"/>
      <c r="F252" s="37"/>
      <c r="G252" s="37"/>
      <c r="H252" s="84"/>
      <c r="I252" s="84"/>
      <c r="J252" s="84"/>
      <c r="K252" s="37"/>
      <c r="L252" s="37"/>
      <c r="M252" s="37"/>
      <c r="N252" s="37"/>
      <c r="O252" s="10"/>
      <c r="P252" s="10"/>
    </row>
    <row r="253" spans="1:16" x14ac:dyDescent="0.25">
      <c r="A253" s="57"/>
      <c r="B253" s="10"/>
      <c r="C253" s="37"/>
      <c r="D253" s="37"/>
      <c r="E253" s="37"/>
      <c r="F253" s="37"/>
      <c r="G253" s="37"/>
      <c r="H253" s="84"/>
      <c r="I253" s="84"/>
      <c r="J253" s="84"/>
      <c r="K253" s="37"/>
      <c r="L253" s="37"/>
      <c r="M253" s="37"/>
      <c r="N253" s="37"/>
      <c r="O253" s="10"/>
      <c r="P253" s="10"/>
    </row>
    <row r="254" spans="1:16" x14ac:dyDescent="0.25">
      <c r="A254" s="57"/>
      <c r="B254" s="10"/>
      <c r="C254" s="37"/>
      <c r="D254" s="37"/>
      <c r="E254" s="37"/>
      <c r="F254" s="37"/>
      <c r="G254" s="37"/>
      <c r="H254" s="84"/>
      <c r="I254" s="84"/>
      <c r="J254" s="84"/>
      <c r="K254" s="37"/>
      <c r="L254" s="37"/>
      <c r="M254" s="37"/>
      <c r="N254" s="37"/>
      <c r="O254" s="10"/>
      <c r="P254" s="10"/>
    </row>
  </sheetData>
  <mergeCells count="15">
    <mergeCell ref="A105:A116"/>
    <mergeCell ref="A117:A128"/>
    <mergeCell ref="A129:A140"/>
    <mergeCell ref="A33:A44"/>
    <mergeCell ref="A45:A56"/>
    <mergeCell ref="A57:A68"/>
    <mergeCell ref="A69:A80"/>
    <mergeCell ref="A81:A92"/>
    <mergeCell ref="A93:A104"/>
    <mergeCell ref="A21:A32"/>
    <mergeCell ref="C2:F2"/>
    <mergeCell ref="C6:N6"/>
    <mergeCell ref="C7:G7"/>
    <mergeCell ref="H7:K7"/>
    <mergeCell ref="A9:A20"/>
  </mergeCells>
  <hyperlinks>
    <hyperlink ref="C2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3"/>
  <sheetViews>
    <sheetView showGridLines="0" workbookViewId="0">
      <pane xSplit="1" ySplit="8" topLeftCell="B228" activePane="bottomRight" state="frozen"/>
      <selection pane="topRight" activeCell="B1" sqref="B1"/>
      <selection pane="bottomLeft" activeCell="A9" sqref="A9"/>
      <selection pane="bottomRight" activeCell="C236" sqref="C236"/>
    </sheetView>
  </sheetViews>
  <sheetFormatPr defaultRowHeight="15" x14ac:dyDescent="0.25"/>
  <cols>
    <col min="2" max="2" width="9.7109375" bestFit="1" customWidth="1"/>
    <col min="3" max="3" width="16.5703125" customWidth="1"/>
    <col min="4" max="4" width="15.42578125" customWidth="1"/>
    <col min="5" max="5" width="12.5703125" customWidth="1"/>
    <col min="6" max="6" width="13.140625" customWidth="1"/>
    <col min="7" max="7" width="11.5703125" customWidth="1"/>
    <col min="8" max="8" width="9.85546875" customWidth="1"/>
    <col min="9" max="9" width="11.28515625" customWidth="1"/>
    <col min="10" max="11" width="11.140625" customWidth="1"/>
    <col min="15" max="15" width="9.85546875" bestFit="1" customWidth="1"/>
    <col min="26" max="26" width="9.85546875" bestFit="1" customWidth="1"/>
  </cols>
  <sheetData>
    <row r="1" spans="1:14" x14ac:dyDescent="0.25">
      <c r="A1" s="1"/>
      <c r="B1" s="2"/>
      <c r="C1" s="3" t="s">
        <v>0</v>
      </c>
      <c r="D1" s="4"/>
      <c r="E1" s="4"/>
      <c r="F1" s="4"/>
      <c r="G1" s="2"/>
      <c r="H1" s="2"/>
      <c r="I1" s="5"/>
      <c r="J1" s="2"/>
      <c r="K1" s="2"/>
      <c r="L1" s="2"/>
      <c r="M1" s="2"/>
      <c r="N1" s="5"/>
    </row>
    <row r="2" spans="1:14" x14ac:dyDescent="0.25">
      <c r="A2" s="1"/>
      <c r="B2" s="2"/>
      <c r="C2" s="125" t="s">
        <v>1</v>
      </c>
      <c r="D2" s="125"/>
      <c r="E2" s="125"/>
      <c r="F2" s="125"/>
      <c r="G2" s="6"/>
      <c r="H2" s="6"/>
      <c r="I2" s="5"/>
      <c r="J2" s="2"/>
      <c r="K2" s="2"/>
      <c r="L2" s="2"/>
      <c r="M2" s="2"/>
      <c r="N2" s="5"/>
    </row>
    <row r="3" spans="1:14" x14ac:dyDescent="0.25">
      <c r="A3" s="1"/>
      <c r="B3" s="2"/>
      <c r="C3" s="2"/>
      <c r="D3" s="6"/>
      <c r="E3" s="6"/>
      <c r="F3" s="6"/>
      <c r="G3" s="6"/>
      <c r="H3" s="6"/>
      <c r="I3" s="6"/>
      <c r="J3" s="2"/>
      <c r="K3" s="2"/>
      <c r="L3" s="2"/>
      <c r="M3" s="2"/>
      <c r="N3" s="5"/>
    </row>
    <row r="4" spans="1:14" x14ac:dyDescent="0.25">
      <c r="A4" s="60" t="s">
        <v>43</v>
      </c>
      <c r="B4" s="2"/>
      <c r="C4" s="2"/>
      <c r="D4" s="6"/>
      <c r="E4" s="6"/>
      <c r="F4" s="6"/>
      <c r="G4" s="6"/>
      <c r="H4" s="6"/>
      <c r="I4" s="6"/>
      <c r="J4" s="2"/>
      <c r="K4" s="2"/>
      <c r="L4" s="2"/>
      <c r="M4" s="2"/>
      <c r="N4" s="5"/>
    </row>
    <row r="5" spans="1:14" ht="15.75" thickBot="1" x14ac:dyDescent="0.3">
      <c r="A5" s="1"/>
      <c r="B5" s="2"/>
      <c r="C5" s="2"/>
      <c r="D5" s="6"/>
      <c r="E5" s="6"/>
      <c r="F5" s="6"/>
      <c r="G5" s="6"/>
      <c r="H5" s="6"/>
      <c r="I5" s="6"/>
      <c r="J5" s="2"/>
      <c r="K5" s="2"/>
      <c r="L5" s="2"/>
      <c r="M5" s="2"/>
      <c r="N5" s="5"/>
    </row>
    <row r="6" spans="1:14" x14ac:dyDescent="0.25">
      <c r="A6" s="8"/>
      <c r="B6" s="9"/>
      <c r="C6" s="130" t="s">
        <v>44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</row>
    <row r="7" spans="1:14" x14ac:dyDescent="0.25">
      <c r="A7" s="11"/>
      <c r="B7" s="10"/>
      <c r="C7" s="128" t="s">
        <v>4</v>
      </c>
      <c r="D7" s="128"/>
      <c r="E7" s="128"/>
      <c r="F7" s="128"/>
      <c r="G7" s="128"/>
      <c r="H7" s="128" t="s">
        <v>5</v>
      </c>
      <c r="I7" s="128"/>
      <c r="J7" s="128"/>
      <c r="K7" s="128"/>
      <c r="L7" s="12" t="s">
        <v>6</v>
      </c>
      <c r="M7" s="12" t="s">
        <v>45</v>
      </c>
      <c r="N7" s="13" t="s">
        <v>8</v>
      </c>
    </row>
    <row r="8" spans="1:14" ht="25.5" x14ac:dyDescent="0.25">
      <c r="A8" s="11"/>
      <c r="B8" s="10"/>
      <c r="C8" s="16" t="s">
        <v>9</v>
      </c>
      <c r="D8" s="16" t="s">
        <v>10</v>
      </c>
      <c r="E8" s="16" t="s">
        <v>11</v>
      </c>
      <c r="F8" s="16" t="s">
        <v>12</v>
      </c>
      <c r="G8" s="16" t="s">
        <v>13</v>
      </c>
      <c r="H8" s="16" t="s">
        <v>14</v>
      </c>
      <c r="I8" s="17" t="s">
        <v>15</v>
      </c>
      <c r="J8" s="16" t="s">
        <v>16</v>
      </c>
      <c r="K8" s="16" t="s">
        <v>17</v>
      </c>
      <c r="L8" s="16" t="s">
        <v>18</v>
      </c>
      <c r="M8" s="16" t="s">
        <v>19</v>
      </c>
      <c r="N8" s="18" t="s">
        <v>20</v>
      </c>
    </row>
    <row r="9" spans="1:14" x14ac:dyDescent="0.25">
      <c r="A9" s="129" t="s">
        <v>21</v>
      </c>
      <c r="B9" s="32" t="s">
        <v>22</v>
      </c>
      <c r="C9" s="28">
        <v>14187904</v>
      </c>
      <c r="D9" s="28">
        <v>5833</v>
      </c>
      <c r="E9" s="28">
        <v>6591304</v>
      </c>
      <c r="F9" s="28">
        <v>0</v>
      </c>
      <c r="G9" s="28">
        <v>20785041</v>
      </c>
      <c r="H9" s="28">
        <v>703318</v>
      </c>
      <c r="I9" s="29">
        <v>16188880</v>
      </c>
      <c r="J9" s="28">
        <v>15301153</v>
      </c>
      <c r="K9" s="28">
        <v>32193351</v>
      </c>
      <c r="L9" s="28">
        <v>0</v>
      </c>
      <c r="M9" s="28">
        <v>0</v>
      </c>
      <c r="N9" s="30">
        <v>94831</v>
      </c>
    </row>
    <row r="10" spans="1:14" x14ac:dyDescent="0.25">
      <c r="A10" s="129"/>
      <c r="B10" s="36" t="s">
        <v>23</v>
      </c>
      <c r="C10" s="20">
        <v>11341319</v>
      </c>
      <c r="D10" s="20">
        <v>11648</v>
      </c>
      <c r="E10" s="20">
        <v>7928039</v>
      </c>
      <c r="F10" s="20">
        <v>0</v>
      </c>
      <c r="G10" s="20">
        <v>19281006</v>
      </c>
      <c r="H10" s="20">
        <v>793392</v>
      </c>
      <c r="I10" s="21">
        <v>15535831</v>
      </c>
      <c r="J10" s="20">
        <v>11597606</v>
      </c>
      <c r="K10" s="20">
        <v>27926829</v>
      </c>
      <c r="L10" s="20">
        <v>0</v>
      </c>
      <c r="M10" s="20">
        <v>0</v>
      </c>
      <c r="N10" s="22">
        <v>39924</v>
      </c>
    </row>
    <row r="11" spans="1:14" x14ac:dyDescent="0.25">
      <c r="A11" s="129"/>
      <c r="B11" s="36" t="s">
        <v>24</v>
      </c>
      <c r="C11" s="20">
        <v>14344812</v>
      </c>
      <c r="D11" s="20">
        <v>31243</v>
      </c>
      <c r="E11" s="20">
        <v>7440593</v>
      </c>
      <c r="F11" s="20">
        <v>0</v>
      </c>
      <c r="G11" s="20">
        <v>21816648</v>
      </c>
      <c r="H11" s="20">
        <v>1263898</v>
      </c>
      <c r="I11" s="21">
        <v>18503718</v>
      </c>
      <c r="J11" s="20">
        <v>14467594</v>
      </c>
      <c r="K11" s="20">
        <v>34235210</v>
      </c>
      <c r="L11" s="20">
        <v>0</v>
      </c>
      <c r="M11" s="20">
        <v>0</v>
      </c>
      <c r="N11" s="22">
        <v>221638</v>
      </c>
    </row>
    <row r="12" spans="1:14" x14ac:dyDescent="0.25">
      <c r="A12" s="129"/>
      <c r="B12" s="36" t="s">
        <v>25</v>
      </c>
      <c r="C12" s="20">
        <v>9232013</v>
      </c>
      <c r="D12" s="20">
        <v>18080</v>
      </c>
      <c r="E12" s="20">
        <v>3279165</v>
      </c>
      <c r="F12" s="20">
        <v>0</v>
      </c>
      <c r="G12" s="20">
        <v>12529258</v>
      </c>
      <c r="H12" s="20">
        <v>886394</v>
      </c>
      <c r="I12" s="21">
        <v>14990701</v>
      </c>
      <c r="J12" s="20">
        <v>11676874</v>
      </c>
      <c r="K12" s="20">
        <v>27553969</v>
      </c>
      <c r="L12" s="20">
        <v>0</v>
      </c>
      <c r="M12" s="20">
        <v>0</v>
      </c>
      <c r="N12" s="22">
        <v>0</v>
      </c>
    </row>
    <row r="13" spans="1:14" x14ac:dyDescent="0.25">
      <c r="A13" s="129"/>
      <c r="B13" s="36" t="s">
        <v>26</v>
      </c>
      <c r="C13" s="20">
        <v>1794050</v>
      </c>
      <c r="D13" s="20">
        <v>38548</v>
      </c>
      <c r="E13" s="20">
        <v>3237103</v>
      </c>
      <c r="F13" s="20">
        <v>0</v>
      </c>
      <c r="G13" s="20">
        <v>5069701</v>
      </c>
      <c r="H13" s="20">
        <v>1404194</v>
      </c>
      <c r="I13" s="21">
        <v>13508655</v>
      </c>
      <c r="J13" s="20">
        <v>12976526</v>
      </c>
      <c r="K13" s="20">
        <v>27889375</v>
      </c>
      <c r="L13" s="20">
        <v>0</v>
      </c>
      <c r="M13" s="20">
        <v>0</v>
      </c>
      <c r="N13" s="22">
        <v>92421</v>
      </c>
    </row>
    <row r="14" spans="1:14" x14ac:dyDescent="0.25">
      <c r="A14" s="129"/>
      <c r="B14" s="36" t="s">
        <v>27</v>
      </c>
      <c r="C14" s="20">
        <v>1648332</v>
      </c>
      <c r="D14" s="20">
        <v>71812</v>
      </c>
      <c r="E14" s="20">
        <v>5171620</v>
      </c>
      <c r="F14" s="20">
        <v>0</v>
      </c>
      <c r="G14" s="20">
        <v>6891764</v>
      </c>
      <c r="H14" s="20">
        <v>1061461</v>
      </c>
      <c r="I14" s="21">
        <v>15119292</v>
      </c>
      <c r="J14" s="20">
        <v>15446029</v>
      </c>
      <c r="K14" s="20">
        <v>31626782</v>
      </c>
      <c r="L14" s="20">
        <v>0</v>
      </c>
      <c r="M14" s="20">
        <v>0</v>
      </c>
      <c r="N14" s="22">
        <v>219057</v>
      </c>
    </row>
    <row r="15" spans="1:14" x14ac:dyDescent="0.25">
      <c r="A15" s="129"/>
      <c r="B15" s="36" t="s">
        <v>28</v>
      </c>
      <c r="C15" s="20">
        <v>1991443</v>
      </c>
      <c r="D15" s="20">
        <v>43364</v>
      </c>
      <c r="E15" s="20">
        <v>4253852</v>
      </c>
      <c r="F15" s="20">
        <v>0</v>
      </c>
      <c r="G15" s="20">
        <v>6288659</v>
      </c>
      <c r="H15" s="20">
        <v>1398845</v>
      </c>
      <c r="I15" s="21">
        <v>13923157</v>
      </c>
      <c r="J15" s="20">
        <v>12818350</v>
      </c>
      <c r="K15" s="20">
        <v>28140352</v>
      </c>
      <c r="L15" s="20">
        <v>0</v>
      </c>
      <c r="M15" s="20">
        <v>0</v>
      </c>
      <c r="N15" s="22">
        <v>110957</v>
      </c>
    </row>
    <row r="16" spans="1:14" x14ac:dyDescent="0.25">
      <c r="A16" s="129"/>
      <c r="B16" s="36" t="s">
        <v>29</v>
      </c>
      <c r="C16" s="20">
        <v>3992152</v>
      </c>
      <c r="D16" s="20">
        <v>0</v>
      </c>
      <c r="E16" s="20">
        <v>3785370</v>
      </c>
      <c r="F16" s="20">
        <v>0</v>
      </c>
      <c r="G16" s="20">
        <v>7777522</v>
      </c>
      <c r="H16" s="20">
        <v>998017</v>
      </c>
      <c r="I16" s="21">
        <v>17060672</v>
      </c>
      <c r="J16" s="20">
        <v>15597743</v>
      </c>
      <c r="K16" s="20">
        <v>33656432</v>
      </c>
      <c r="L16" s="20">
        <v>0</v>
      </c>
      <c r="M16" s="20">
        <v>0</v>
      </c>
      <c r="N16" s="22">
        <v>120486</v>
      </c>
    </row>
    <row r="17" spans="1:14" x14ac:dyDescent="0.25">
      <c r="A17" s="129"/>
      <c r="B17" s="36" t="s">
        <v>30</v>
      </c>
      <c r="C17" s="20">
        <v>7959820</v>
      </c>
      <c r="D17" s="20">
        <v>21344</v>
      </c>
      <c r="E17" s="20">
        <v>9592922</v>
      </c>
      <c r="F17" s="20">
        <v>0</v>
      </c>
      <c r="G17" s="20">
        <v>17574086</v>
      </c>
      <c r="H17" s="20">
        <v>1164787</v>
      </c>
      <c r="I17" s="21">
        <v>13789375</v>
      </c>
      <c r="J17" s="20">
        <v>14801576</v>
      </c>
      <c r="K17" s="20">
        <v>29755738</v>
      </c>
      <c r="L17" s="20">
        <v>0</v>
      </c>
      <c r="M17" s="20">
        <v>0</v>
      </c>
      <c r="N17" s="22">
        <v>231165</v>
      </c>
    </row>
    <row r="18" spans="1:14" x14ac:dyDescent="0.25">
      <c r="A18" s="129"/>
      <c r="B18" s="36" t="s">
        <v>31</v>
      </c>
      <c r="C18" s="20">
        <v>13127632</v>
      </c>
      <c r="D18" s="20">
        <v>16458</v>
      </c>
      <c r="E18" s="20">
        <v>10259279</v>
      </c>
      <c r="F18" s="20">
        <v>0</v>
      </c>
      <c r="G18" s="20">
        <v>23403369</v>
      </c>
      <c r="H18" s="20">
        <v>1221250</v>
      </c>
      <c r="I18" s="21">
        <v>15249140</v>
      </c>
      <c r="J18" s="20">
        <v>17095970</v>
      </c>
      <c r="K18" s="20">
        <v>33566360</v>
      </c>
      <c r="L18" s="20">
        <v>0</v>
      </c>
      <c r="M18" s="20">
        <v>0</v>
      </c>
      <c r="N18" s="22">
        <v>181592</v>
      </c>
    </row>
    <row r="19" spans="1:14" x14ac:dyDescent="0.25">
      <c r="A19" s="129"/>
      <c r="B19" s="36" t="s">
        <v>32</v>
      </c>
      <c r="C19" s="20">
        <v>15422609</v>
      </c>
      <c r="D19" s="20">
        <v>24030</v>
      </c>
      <c r="E19" s="20">
        <v>6454480</v>
      </c>
      <c r="F19" s="20">
        <v>0</v>
      </c>
      <c r="G19" s="20">
        <v>21901119</v>
      </c>
      <c r="H19" s="20">
        <v>1413573</v>
      </c>
      <c r="I19" s="21">
        <v>15932440</v>
      </c>
      <c r="J19" s="20">
        <v>15967929</v>
      </c>
      <c r="K19" s="20">
        <v>33313942</v>
      </c>
      <c r="L19" s="20">
        <v>0</v>
      </c>
      <c r="M19" s="20">
        <v>0</v>
      </c>
      <c r="N19" s="22">
        <v>104701</v>
      </c>
    </row>
    <row r="20" spans="1:14" x14ac:dyDescent="0.25">
      <c r="A20" s="129"/>
      <c r="B20" s="40" t="s">
        <v>33</v>
      </c>
      <c r="C20" s="25">
        <v>12555837</v>
      </c>
      <c r="D20" s="25">
        <v>442847</v>
      </c>
      <c r="E20" s="25">
        <v>5345739</v>
      </c>
      <c r="F20" s="25">
        <v>0</v>
      </c>
      <c r="G20" s="25">
        <v>18344423</v>
      </c>
      <c r="H20" s="25">
        <v>1310280</v>
      </c>
      <c r="I20" s="26">
        <v>17185610</v>
      </c>
      <c r="J20" s="25">
        <v>16156927</v>
      </c>
      <c r="K20" s="25">
        <v>34652817</v>
      </c>
      <c r="L20" s="25">
        <v>0</v>
      </c>
      <c r="M20" s="25">
        <v>0</v>
      </c>
      <c r="N20" s="27">
        <v>91894</v>
      </c>
    </row>
    <row r="21" spans="1:14" x14ac:dyDescent="0.25">
      <c r="A21" s="129" t="s">
        <v>34</v>
      </c>
      <c r="B21" s="32" t="s">
        <v>22</v>
      </c>
      <c r="C21" s="28">
        <v>16281706</v>
      </c>
      <c r="D21" s="28">
        <v>15391</v>
      </c>
      <c r="E21" s="28">
        <v>8211393</v>
      </c>
      <c r="F21" s="28">
        <v>0</v>
      </c>
      <c r="G21" s="28">
        <v>24508490</v>
      </c>
      <c r="H21" s="28">
        <v>1457092</v>
      </c>
      <c r="I21" s="29">
        <v>18110266</v>
      </c>
      <c r="J21" s="28">
        <v>16575714</v>
      </c>
      <c r="K21" s="28">
        <v>36143072</v>
      </c>
      <c r="L21" s="28">
        <v>0</v>
      </c>
      <c r="M21" s="28">
        <v>0</v>
      </c>
      <c r="N21" s="30">
        <v>189119</v>
      </c>
    </row>
    <row r="22" spans="1:14" x14ac:dyDescent="0.25">
      <c r="A22" s="129"/>
      <c r="B22" s="36" t="s">
        <v>23</v>
      </c>
      <c r="C22" s="20">
        <v>15818791</v>
      </c>
      <c r="D22" s="20">
        <v>14749</v>
      </c>
      <c r="E22" s="20">
        <v>9272261</v>
      </c>
      <c r="F22" s="20">
        <v>0</v>
      </c>
      <c r="G22" s="20">
        <v>25105801</v>
      </c>
      <c r="H22" s="20">
        <v>1956267</v>
      </c>
      <c r="I22" s="21">
        <v>17320524</v>
      </c>
      <c r="J22" s="20">
        <v>13190543</v>
      </c>
      <c r="K22" s="20">
        <v>32467334</v>
      </c>
      <c r="L22" s="20">
        <v>0</v>
      </c>
      <c r="M22" s="20">
        <v>0</v>
      </c>
      <c r="N22" s="22">
        <v>162426</v>
      </c>
    </row>
    <row r="23" spans="1:14" x14ac:dyDescent="0.25">
      <c r="A23" s="129"/>
      <c r="B23" s="36" t="s">
        <v>24</v>
      </c>
      <c r="C23" s="20">
        <v>18738153</v>
      </c>
      <c r="D23" s="20">
        <v>39614</v>
      </c>
      <c r="E23" s="20">
        <v>7294564</v>
      </c>
      <c r="F23" s="20">
        <v>0</v>
      </c>
      <c r="G23" s="20">
        <v>26072331</v>
      </c>
      <c r="H23" s="20">
        <v>1547342</v>
      </c>
      <c r="I23" s="21">
        <v>19047457</v>
      </c>
      <c r="J23" s="20">
        <v>15127010</v>
      </c>
      <c r="K23" s="20">
        <v>35721809</v>
      </c>
      <c r="L23" s="20">
        <v>0</v>
      </c>
      <c r="M23" s="20">
        <v>0</v>
      </c>
      <c r="N23" s="22">
        <v>216115</v>
      </c>
    </row>
    <row r="24" spans="1:14" x14ac:dyDescent="0.25">
      <c r="A24" s="129"/>
      <c r="B24" s="36" t="s">
        <v>25</v>
      </c>
      <c r="C24" s="20">
        <v>11161152</v>
      </c>
      <c r="D24" s="20">
        <v>54176</v>
      </c>
      <c r="E24" s="20">
        <v>6803755</v>
      </c>
      <c r="F24" s="20">
        <v>0</v>
      </c>
      <c r="G24" s="20">
        <v>18019083</v>
      </c>
      <c r="H24" s="20">
        <v>1040709</v>
      </c>
      <c r="I24" s="21">
        <v>18898695</v>
      </c>
      <c r="J24" s="20">
        <v>14533141</v>
      </c>
      <c r="K24" s="20">
        <v>34472545</v>
      </c>
      <c r="L24" s="20">
        <v>0</v>
      </c>
      <c r="M24" s="20">
        <v>0</v>
      </c>
      <c r="N24" s="22">
        <v>209962</v>
      </c>
    </row>
    <row r="25" spans="1:14" x14ac:dyDescent="0.25">
      <c r="A25" s="129"/>
      <c r="B25" s="36" t="s">
        <v>26</v>
      </c>
      <c r="C25" s="20">
        <v>4994892</v>
      </c>
      <c r="D25" s="20">
        <v>113471</v>
      </c>
      <c r="E25" s="20">
        <v>7341133</v>
      </c>
      <c r="F25" s="20">
        <v>0</v>
      </c>
      <c r="G25" s="20">
        <v>12449496</v>
      </c>
      <c r="H25" s="20">
        <v>2225063</v>
      </c>
      <c r="I25" s="21">
        <v>18541027</v>
      </c>
      <c r="J25" s="20">
        <v>18548671</v>
      </c>
      <c r="K25" s="20">
        <v>39314761</v>
      </c>
      <c r="L25" s="20">
        <v>0</v>
      </c>
      <c r="M25" s="20">
        <v>0</v>
      </c>
      <c r="N25" s="22">
        <v>187979</v>
      </c>
    </row>
    <row r="26" spans="1:14" x14ac:dyDescent="0.25">
      <c r="A26" s="129"/>
      <c r="B26" s="36" t="s">
        <v>27</v>
      </c>
      <c r="C26" s="20">
        <v>4651928</v>
      </c>
      <c r="D26" s="20">
        <v>60521</v>
      </c>
      <c r="E26" s="20">
        <v>4475342</v>
      </c>
      <c r="F26" s="20">
        <v>0</v>
      </c>
      <c r="G26" s="20">
        <v>9187791</v>
      </c>
      <c r="H26" s="20">
        <v>1284521</v>
      </c>
      <c r="I26" s="21">
        <v>14121701</v>
      </c>
      <c r="J26" s="20">
        <v>19675318</v>
      </c>
      <c r="K26" s="20">
        <v>35081540</v>
      </c>
      <c r="L26" s="20">
        <v>0</v>
      </c>
      <c r="M26" s="20">
        <v>0</v>
      </c>
      <c r="N26" s="22">
        <v>164889</v>
      </c>
    </row>
    <row r="27" spans="1:14" x14ac:dyDescent="0.25">
      <c r="A27" s="129"/>
      <c r="B27" s="36" t="s">
        <v>28</v>
      </c>
      <c r="C27" s="20">
        <v>3135763</v>
      </c>
      <c r="D27" s="20">
        <v>14576</v>
      </c>
      <c r="E27" s="20">
        <v>4052472</v>
      </c>
      <c r="F27" s="20">
        <v>0</v>
      </c>
      <c r="G27" s="20">
        <v>7202811</v>
      </c>
      <c r="H27" s="20">
        <v>1601511</v>
      </c>
      <c r="I27" s="21">
        <v>14006352</v>
      </c>
      <c r="J27" s="20">
        <v>19913534</v>
      </c>
      <c r="K27" s="20">
        <v>35521397</v>
      </c>
      <c r="L27" s="20">
        <v>0</v>
      </c>
      <c r="M27" s="20">
        <v>0</v>
      </c>
      <c r="N27" s="22">
        <v>158492</v>
      </c>
    </row>
    <row r="28" spans="1:14" x14ac:dyDescent="0.25">
      <c r="A28" s="129"/>
      <c r="B28" s="36" t="s">
        <v>29</v>
      </c>
      <c r="C28" s="20">
        <v>10463968</v>
      </c>
      <c r="D28" s="20">
        <v>46770</v>
      </c>
      <c r="E28" s="20">
        <v>5958488</v>
      </c>
      <c r="F28" s="20">
        <v>0</v>
      </c>
      <c r="G28" s="20">
        <v>16469226</v>
      </c>
      <c r="H28" s="20">
        <v>1659723</v>
      </c>
      <c r="I28" s="21">
        <v>15898758</v>
      </c>
      <c r="J28" s="20">
        <v>19742443</v>
      </c>
      <c r="K28" s="20">
        <v>37300924</v>
      </c>
      <c r="L28" s="20">
        <v>0</v>
      </c>
      <c r="M28" s="20">
        <v>0</v>
      </c>
      <c r="N28" s="22">
        <v>229251</v>
      </c>
    </row>
    <row r="29" spans="1:14" x14ac:dyDescent="0.25">
      <c r="A29" s="129"/>
      <c r="B29" s="36" t="s">
        <v>30</v>
      </c>
      <c r="C29" s="20">
        <v>15598744</v>
      </c>
      <c r="D29" s="20">
        <v>89978</v>
      </c>
      <c r="E29" s="20">
        <v>23212124</v>
      </c>
      <c r="F29" s="20">
        <v>0</v>
      </c>
      <c r="G29" s="20">
        <v>38900846</v>
      </c>
      <c r="H29" s="20">
        <v>1137366</v>
      </c>
      <c r="I29" s="21">
        <v>13775827</v>
      </c>
      <c r="J29" s="20">
        <v>16250420</v>
      </c>
      <c r="K29" s="20">
        <v>31163613</v>
      </c>
      <c r="L29" s="20">
        <v>0</v>
      </c>
      <c r="M29" s="20">
        <v>0</v>
      </c>
      <c r="N29" s="22">
        <v>70037</v>
      </c>
    </row>
    <row r="30" spans="1:14" x14ac:dyDescent="0.25">
      <c r="A30" s="129"/>
      <c r="B30" s="36" t="s">
        <v>31</v>
      </c>
      <c r="C30" s="20">
        <v>23343316</v>
      </c>
      <c r="D30" s="20">
        <v>28135</v>
      </c>
      <c r="E30" s="20">
        <v>18720277</v>
      </c>
      <c r="F30" s="20">
        <v>0</v>
      </c>
      <c r="G30" s="20">
        <v>42091728</v>
      </c>
      <c r="H30" s="20">
        <v>1317850</v>
      </c>
      <c r="I30" s="21">
        <v>12926434</v>
      </c>
      <c r="J30" s="20">
        <v>17078501</v>
      </c>
      <c r="K30" s="20">
        <v>31322785</v>
      </c>
      <c r="L30" s="20">
        <v>0</v>
      </c>
      <c r="M30" s="20">
        <v>0</v>
      </c>
      <c r="N30" s="22">
        <v>253310</v>
      </c>
    </row>
    <row r="31" spans="1:14" x14ac:dyDescent="0.25">
      <c r="A31" s="129"/>
      <c r="B31" s="36" t="s">
        <v>32</v>
      </c>
      <c r="C31" s="20">
        <v>21040201</v>
      </c>
      <c r="D31" s="20">
        <v>130356</v>
      </c>
      <c r="E31" s="20">
        <v>9483319</v>
      </c>
      <c r="F31" s="20">
        <v>0</v>
      </c>
      <c r="G31" s="20">
        <v>30653876</v>
      </c>
      <c r="H31" s="20">
        <v>848808</v>
      </c>
      <c r="I31" s="21">
        <v>13703922</v>
      </c>
      <c r="J31" s="20">
        <v>14280214</v>
      </c>
      <c r="K31" s="20">
        <v>28832944</v>
      </c>
      <c r="L31" s="20">
        <v>0</v>
      </c>
      <c r="M31" s="20">
        <v>0</v>
      </c>
      <c r="N31" s="22">
        <v>222501</v>
      </c>
    </row>
    <row r="32" spans="1:14" x14ac:dyDescent="0.25">
      <c r="A32" s="129"/>
      <c r="B32" s="40" t="s">
        <v>33</v>
      </c>
      <c r="C32" s="25">
        <v>16280273</v>
      </c>
      <c r="D32" s="25">
        <v>985290</v>
      </c>
      <c r="E32" s="25">
        <v>9595732</v>
      </c>
      <c r="F32" s="25">
        <v>46023</v>
      </c>
      <c r="G32" s="25">
        <v>26907318</v>
      </c>
      <c r="H32" s="25">
        <v>1238751</v>
      </c>
      <c r="I32" s="26">
        <v>14729118</v>
      </c>
      <c r="J32" s="25">
        <v>12638204</v>
      </c>
      <c r="K32" s="25">
        <v>28606073</v>
      </c>
      <c r="L32" s="25">
        <v>0</v>
      </c>
      <c r="M32" s="25">
        <v>0</v>
      </c>
      <c r="N32" s="27">
        <v>366639</v>
      </c>
    </row>
    <row r="33" spans="1:14" x14ac:dyDescent="0.25">
      <c r="A33" s="129" t="s">
        <v>35</v>
      </c>
      <c r="B33" s="32" t="s">
        <v>22</v>
      </c>
      <c r="C33" s="28">
        <v>15932224</v>
      </c>
      <c r="D33" s="28">
        <v>1470525</v>
      </c>
      <c r="E33" s="28">
        <v>6777698</v>
      </c>
      <c r="F33" s="28">
        <v>33445</v>
      </c>
      <c r="G33" s="28">
        <v>24213892</v>
      </c>
      <c r="H33" s="28">
        <v>682963</v>
      </c>
      <c r="I33" s="29">
        <v>17206036</v>
      </c>
      <c r="J33" s="28">
        <v>15571646</v>
      </c>
      <c r="K33" s="28">
        <v>33460645</v>
      </c>
      <c r="L33" s="28">
        <v>0</v>
      </c>
      <c r="M33" s="28">
        <v>0</v>
      </c>
      <c r="N33" s="30">
        <v>298590</v>
      </c>
    </row>
    <row r="34" spans="1:14" x14ac:dyDescent="0.25">
      <c r="A34" s="129"/>
      <c r="B34" s="36" t="s">
        <v>23</v>
      </c>
      <c r="C34" s="20">
        <v>12060461</v>
      </c>
      <c r="D34" s="20">
        <v>2881618</v>
      </c>
      <c r="E34" s="20">
        <v>12940348</v>
      </c>
      <c r="F34" s="20">
        <v>249206</v>
      </c>
      <c r="G34" s="20">
        <v>28131633</v>
      </c>
      <c r="H34" s="20">
        <v>1011347</v>
      </c>
      <c r="I34" s="21">
        <v>15457358</v>
      </c>
      <c r="J34" s="20">
        <v>13046856</v>
      </c>
      <c r="K34" s="20">
        <v>29515561</v>
      </c>
      <c r="L34" s="20">
        <v>0</v>
      </c>
      <c r="M34" s="20">
        <v>0</v>
      </c>
      <c r="N34" s="22">
        <v>664293</v>
      </c>
    </row>
    <row r="35" spans="1:14" x14ac:dyDescent="0.25">
      <c r="A35" s="129"/>
      <c r="B35" s="36" t="s">
        <v>24</v>
      </c>
      <c r="C35" s="20">
        <v>12678058</v>
      </c>
      <c r="D35" s="20">
        <v>3323484</v>
      </c>
      <c r="E35" s="20">
        <v>14044679</v>
      </c>
      <c r="F35" s="20">
        <v>132714</v>
      </c>
      <c r="G35" s="20">
        <v>30178935</v>
      </c>
      <c r="H35" s="20">
        <v>612818</v>
      </c>
      <c r="I35" s="21">
        <v>14250245</v>
      </c>
      <c r="J35" s="20">
        <v>12136308</v>
      </c>
      <c r="K35" s="20">
        <v>26999371</v>
      </c>
      <c r="L35" s="20">
        <v>0</v>
      </c>
      <c r="M35" s="20">
        <v>0</v>
      </c>
      <c r="N35" s="22">
        <v>595580</v>
      </c>
    </row>
    <row r="36" spans="1:14" x14ac:dyDescent="0.25">
      <c r="A36" s="129"/>
      <c r="B36" s="36" t="s">
        <v>25</v>
      </c>
      <c r="C36" s="20">
        <v>8239235</v>
      </c>
      <c r="D36" s="20">
        <v>3462530</v>
      </c>
      <c r="E36" s="20">
        <v>12052325</v>
      </c>
      <c r="F36" s="20">
        <v>294857</v>
      </c>
      <c r="G36" s="20">
        <v>24048947</v>
      </c>
      <c r="H36" s="20">
        <v>1458517</v>
      </c>
      <c r="I36" s="21">
        <v>10183388</v>
      </c>
      <c r="J36" s="20">
        <v>8442125</v>
      </c>
      <c r="K36" s="20">
        <v>20084030</v>
      </c>
      <c r="L36" s="20">
        <v>0</v>
      </c>
      <c r="M36" s="20">
        <v>0</v>
      </c>
      <c r="N36" s="22">
        <v>290569</v>
      </c>
    </row>
    <row r="37" spans="1:14" x14ac:dyDescent="0.25">
      <c r="A37" s="129"/>
      <c r="B37" s="36" t="s">
        <v>26</v>
      </c>
      <c r="C37" s="20">
        <v>4186915</v>
      </c>
      <c r="D37" s="20">
        <v>3501724</v>
      </c>
      <c r="E37" s="20">
        <v>14048994</v>
      </c>
      <c r="F37" s="20">
        <v>56269</v>
      </c>
      <c r="G37" s="20">
        <v>21793902</v>
      </c>
      <c r="H37" s="20">
        <v>531795</v>
      </c>
      <c r="I37" s="21">
        <v>11339242</v>
      </c>
      <c r="J37" s="20">
        <v>9669362</v>
      </c>
      <c r="K37" s="20">
        <v>21540399</v>
      </c>
      <c r="L37" s="20">
        <v>0</v>
      </c>
      <c r="M37" s="20">
        <v>0</v>
      </c>
      <c r="N37" s="22">
        <v>165602</v>
      </c>
    </row>
    <row r="38" spans="1:14" x14ac:dyDescent="0.25">
      <c r="A38" s="129"/>
      <c r="B38" s="36" t="s">
        <v>27</v>
      </c>
      <c r="C38" s="20">
        <v>3886678</v>
      </c>
      <c r="D38" s="20">
        <v>2929304</v>
      </c>
      <c r="E38" s="20">
        <v>14069918</v>
      </c>
      <c r="F38" s="20">
        <v>140988</v>
      </c>
      <c r="G38" s="20">
        <v>21026888</v>
      </c>
      <c r="H38" s="20">
        <v>1047906</v>
      </c>
      <c r="I38" s="21">
        <v>8037021</v>
      </c>
      <c r="J38" s="20">
        <v>8919470</v>
      </c>
      <c r="K38" s="20">
        <v>18004397</v>
      </c>
      <c r="L38" s="20">
        <v>0</v>
      </c>
      <c r="M38" s="20">
        <v>0</v>
      </c>
      <c r="N38" s="22">
        <v>258092</v>
      </c>
    </row>
    <row r="39" spans="1:14" x14ac:dyDescent="0.25">
      <c r="A39" s="129"/>
      <c r="B39" s="36" t="s">
        <v>28</v>
      </c>
      <c r="C39" s="20">
        <v>2559955</v>
      </c>
      <c r="D39" s="20">
        <v>2826612</v>
      </c>
      <c r="E39" s="20">
        <v>6241963</v>
      </c>
      <c r="F39" s="20">
        <v>124155</v>
      </c>
      <c r="G39" s="20">
        <v>11752685</v>
      </c>
      <c r="H39" s="20">
        <v>772646</v>
      </c>
      <c r="I39" s="21">
        <v>8346137</v>
      </c>
      <c r="J39" s="20">
        <v>8688081</v>
      </c>
      <c r="K39" s="20">
        <v>17806864</v>
      </c>
      <c r="L39" s="20">
        <v>0</v>
      </c>
      <c r="M39" s="20">
        <v>0</v>
      </c>
      <c r="N39" s="22">
        <v>213325</v>
      </c>
    </row>
    <row r="40" spans="1:14" x14ac:dyDescent="0.25">
      <c r="A40" s="129"/>
      <c r="B40" s="36" t="s">
        <v>29</v>
      </c>
      <c r="C40" s="20">
        <v>2687825</v>
      </c>
      <c r="D40" s="20">
        <v>4470797</v>
      </c>
      <c r="E40" s="20">
        <v>6869086</v>
      </c>
      <c r="F40" s="20">
        <v>107911</v>
      </c>
      <c r="G40" s="20">
        <v>14135619</v>
      </c>
      <c r="H40" s="20">
        <v>943265</v>
      </c>
      <c r="I40" s="21">
        <v>9504222</v>
      </c>
      <c r="J40" s="20">
        <v>10222923</v>
      </c>
      <c r="K40" s="20">
        <v>20670410</v>
      </c>
      <c r="L40" s="20">
        <v>0</v>
      </c>
      <c r="M40" s="20">
        <v>0</v>
      </c>
      <c r="N40" s="22">
        <v>302841</v>
      </c>
    </row>
    <row r="41" spans="1:14" x14ac:dyDescent="0.25">
      <c r="A41" s="129"/>
      <c r="B41" s="36" t="s">
        <v>30</v>
      </c>
      <c r="C41" s="20">
        <v>5149888</v>
      </c>
      <c r="D41" s="20">
        <v>6795923</v>
      </c>
      <c r="E41" s="20">
        <v>32851550</v>
      </c>
      <c r="F41" s="20">
        <v>35083</v>
      </c>
      <c r="G41" s="20">
        <v>44832444</v>
      </c>
      <c r="H41" s="20">
        <v>1358217</v>
      </c>
      <c r="I41" s="21">
        <v>10021778</v>
      </c>
      <c r="J41" s="20">
        <v>13728870</v>
      </c>
      <c r="K41" s="20">
        <v>25108865</v>
      </c>
      <c r="L41" s="20">
        <v>0</v>
      </c>
      <c r="M41" s="20">
        <v>0</v>
      </c>
      <c r="N41" s="22">
        <v>529307</v>
      </c>
    </row>
    <row r="42" spans="1:14" x14ac:dyDescent="0.25">
      <c r="A42" s="129"/>
      <c r="B42" s="36" t="s">
        <v>31</v>
      </c>
      <c r="C42" s="20">
        <v>6213290</v>
      </c>
      <c r="D42" s="20">
        <v>6713226</v>
      </c>
      <c r="E42" s="20">
        <v>25743866</v>
      </c>
      <c r="F42" s="20">
        <v>109326</v>
      </c>
      <c r="G42" s="20">
        <v>38779708</v>
      </c>
      <c r="H42" s="20">
        <v>1337186</v>
      </c>
      <c r="I42" s="21">
        <v>11531661</v>
      </c>
      <c r="J42" s="20">
        <v>8341909</v>
      </c>
      <c r="K42" s="20">
        <v>21210756</v>
      </c>
      <c r="L42" s="20">
        <v>0</v>
      </c>
      <c r="M42" s="20">
        <v>0</v>
      </c>
      <c r="N42" s="22">
        <v>260626</v>
      </c>
    </row>
    <row r="43" spans="1:14" x14ac:dyDescent="0.25">
      <c r="A43" s="129"/>
      <c r="B43" s="36" t="s">
        <v>32</v>
      </c>
      <c r="C43" s="20">
        <v>5310735</v>
      </c>
      <c r="D43" s="20">
        <v>9673176</v>
      </c>
      <c r="E43" s="20">
        <v>11897774</v>
      </c>
      <c r="F43" s="20">
        <v>276900</v>
      </c>
      <c r="G43" s="20">
        <v>27158585</v>
      </c>
      <c r="H43" s="20">
        <v>678050</v>
      </c>
      <c r="I43" s="21">
        <v>13945399</v>
      </c>
      <c r="J43" s="20">
        <v>6684752</v>
      </c>
      <c r="K43" s="20">
        <v>21308201</v>
      </c>
      <c r="L43" s="20">
        <v>0</v>
      </c>
      <c r="M43" s="20">
        <v>0</v>
      </c>
      <c r="N43" s="22">
        <v>217450</v>
      </c>
    </row>
    <row r="44" spans="1:14" x14ac:dyDescent="0.25">
      <c r="A44" s="129"/>
      <c r="B44" s="40" t="s">
        <v>33</v>
      </c>
      <c r="C44" s="25">
        <v>2876273</v>
      </c>
      <c r="D44" s="25">
        <v>5896305</v>
      </c>
      <c r="E44" s="25">
        <v>6812893</v>
      </c>
      <c r="F44" s="25">
        <v>511510</v>
      </c>
      <c r="G44" s="25">
        <v>16096981</v>
      </c>
      <c r="H44" s="25">
        <v>888450</v>
      </c>
      <c r="I44" s="26">
        <v>16063457</v>
      </c>
      <c r="J44" s="25">
        <v>7073607</v>
      </c>
      <c r="K44" s="25">
        <v>24025514</v>
      </c>
      <c r="L44" s="25">
        <v>0</v>
      </c>
      <c r="M44" s="25">
        <v>0</v>
      </c>
      <c r="N44" s="27">
        <v>435997</v>
      </c>
    </row>
    <row r="45" spans="1:14" x14ac:dyDescent="0.25">
      <c r="A45" s="129" t="s">
        <v>36</v>
      </c>
      <c r="B45" s="32" t="s">
        <v>22</v>
      </c>
      <c r="C45" s="28">
        <v>3164992</v>
      </c>
      <c r="D45" s="28">
        <v>5475904</v>
      </c>
      <c r="E45" s="28">
        <v>9411820</v>
      </c>
      <c r="F45" s="28">
        <v>197925</v>
      </c>
      <c r="G45" s="28">
        <v>18250641</v>
      </c>
      <c r="H45" s="28">
        <v>1345645</v>
      </c>
      <c r="I45" s="29">
        <v>16118038</v>
      </c>
      <c r="J45" s="28">
        <v>6350157</v>
      </c>
      <c r="K45" s="28">
        <v>23813840</v>
      </c>
      <c r="L45" s="28">
        <v>0</v>
      </c>
      <c r="M45" s="28">
        <v>0</v>
      </c>
      <c r="N45" s="30">
        <v>293947</v>
      </c>
    </row>
    <row r="46" spans="1:14" x14ac:dyDescent="0.25">
      <c r="A46" s="129"/>
      <c r="B46" s="36" t="s">
        <v>23</v>
      </c>
      <c r="C46" s="20">
        <v>4694803</v>
      </c>
      <c r="D46" s="20">
        <v>6600046</v>
      </c>
      <c r="E46" s="20">
        <v>10746835</v>
      </c>
      <c r="F46" s="20">
        <v>539772</v>
      </c>
      <c r="G46" s="20">
        <v>22581456</v>
      </c>
      <c r="H46" s="20">
        <v>1119135</v>
      </c>
      <c r="I46" s="21">
        <v>14666830</v>
      </c>
      <c r="J46" s="20">
        <v>5512472</v>
      </c>
      <c r="K46" s="20">
        <v>21298437</v>
      </c>
      <c r="L46" s="20">
        <v>0</v>
      </c>
      <c r="M46" s="20">
        <v>0</v>
      </c>
      <c r="N46" s="22">
        <v>783238</v>
      </c>
    </row>
    <row r="47" spans="1:14" x14ac:dyDescent="0.25">
      <c r="A47" s="129"/>
      <c r="B47" s="36" t="s">
        <v>24</v>
      </c>
      <c r="C47" s="20">
        <v>7731548</v>
      </c>
      <c r="D47" s="20">
        <v>6522191</v>
      </c>
      <c r="E47" s="20">
        <v>13842401</v>
      </c>
      <c r="F47" s="20">
        <v>38125</v>
      </c>
      <c r="G47" s="20">
        <v>28134265</v>
      </c>
      <c r="H47" s="20">
        <v>648314</v>
      </c>
      <c r="I47" s="21">
        <v>15879882</v>
      </c>
      <c r="J47" s="20">
        <v>6005726</v>
      </c>
      <c r="K47" s="20">
        <v>22533922</v>
      </c>
      <c r="L47" s="20">
        <v>0</v>
      </c>
      <c r="M47" s="20">
        <v>0</v>
      </c>
      <c r="N47" s="22">
        <v>401225</v>
      </c>
    </row>
    <row r="48" spans="1:14" x14ac:dyDescent="0.25">
      <c r="A48" s="129"/>
      <c r="B48" s="36" t="s">
        <v>25</v>
      </c>
      <c r="C48" s="20">
        <v>5067954</v>
      </c>
      <c r="D48" s="20">
        <v>5867918</v>
      </c>
      <c r="E48" s="20">
        <v>9776770</v>
      </c>
      <c r="F48" s="20">
        <v>7915</v>
      </c>
      <c r="G48" s="20">
        <v>20720557</v>
      </c>
      <c r="H48" s="20">
        <v>1088012</v>
      </c>
      <c r="I48" s="21">
        <v>14798862</v>
      </c>
      <c r="J48" s="20">
        <v>5840282</v>
      </c>
      <c r="K48" s="20">
        <v>21727156</v>
      </c>
      <c r="L48" s="20">
        <v>0</v>
      </c>
      <c r="M48" s="20">
        <v>0</v>
      </c>
      <c r="N48" s="22">
        <v>473013</v>
      </c>
    </row>
    <row r="49" spans="1:14" x14ac:dyDescent="0.25">
      <c r="A49" s="129"/>
      <c r="B49" s="36" t="s">
        <v>26</v>
      </c>
      <c r="C49" s="20">
        <v>2644755</v>
      </c>
      <c r="D49" s="20">
        <v>3434314</v>
      </c>
      <c r="E49" s="20">
        <v>3144349</v>
      </c>
      <c r="F49" s="20">
        <v>39892</v>
      </c>
      <c r="G49" s="20">
        <v>9263310</v>
      </c>
      <c r="H49" s="20">
        <v>863528</v>
      </c>
      <c r="I49" s="21">
        <v>9384660</v>
      </c>
      <c r="J49" s="20">
        <v>5179330</v>
      </c>
      <c r="K49" s="20">
        <v>15427518</v>
      </c>
      <c r="L49" s="20">
        <v>0</v>
      </c>
      <c r="M49" s="20">
        <v>0</v>
      </c>
      <c r="N49" s="22">
        <v>376289</v>
      </c>
    </row>
    <row r="50" spans="1:14" x14ac:dyDescent="0.25">
      <c r="A50" s="129"/>
      <c r="B50" s="36" t="s">
        <v>27</v>
      </c>
      <c r="C50" s="20">
        <v>2083407</v>
      </c>
      <c r="D50" s="20">
        <v>2512518</v>
      </c>
      <c r="E50" s="20">
        <v>3179141</v>
      </c>
      <c r="F50" s="20">
        <v>103917</v>
      </c>
      <c r="G50" s="20">
        <v>7878983</v>
      </c>
      <c r="H50" s="20">
        <v>1096836</v>
      </c>
      <c r="I50" s="21">
        <v>6487528</v>
      </c>
      <c r="J50" s="20">
        <v>6601162</v>
      </c>
      <c r="K50" s="20">
        <v>14185526</v>
      </c>
      <c r="L50" s="20">
        <v>0</v>
      </c>
      <c r="M50" s="20">
        <v>0</v>
      </c>
      <c r="N50" s="22">
        <v>702041</v>
      </c>
    </row>
    <row r="51" spans="1:14" x14ac:dyDescent="0.25">
      <c r="A51" s="129"/>
      <c r="B51" s="36" t="s">
        <v>28</v>
      </c>
      <c r="C51" s="20">
        <v>2386515</v>
      </c>
      <c r="D51" s="20">
        <v>2044848</v>
      </c>
      <c r="E51" s="20">
        <v>2276924</v>
      </c>
      <c r="F51" s="20">
        <v>12557</v>
      </c>
      <c r="G51" s="20">
        <v>6720844</v>
      </c>
      <c r="H51" s="20">
        <v>800314</v>
      </c>
      <c r="I51" s="21">
        <v>6647779</v>
      </c>
      <c r="J51" s="20">
        <v>5127426</v>
      </c>
      <c r="K51" s="20">
        <v>12575519</v>
      </c>
      <c r="L51" s="20">
        <v>0</v>
      </c>
      <c r="M51" s="20">
        <v>0</v>
      </c>
      <c r="N51" s="22">
        <v>214676</v>
      </c>
    </row>
    <row r="52" spans="1:14" x14ac:dyDescent="0.25">
      <c r="A52" s="129"/>
      <c r="B52" s="36" t="s">
        <v>29</v>
      </c>
      <c r="C52" s="20">
        <v>5429442</v>
      </c>
      <c r="D52" s="20">
        <v>3207333</v>
      </c>
      <c r="E52" s="20">
        <v>2073322</v>
      </c>
      <c r="F52" s="20">
        <v>30633</v>
      </c>
      <c r="G52" s="20">
        <v>10740730</v>
      </c>
      <c r="H52" s="20">
        <v>299548</v>
      </c>
      <c r="I52" s="21">
        <v>4414247</v>
      </c>
      <c r="J52" s="20">
        <v>4428632</v>
      </c>
      <c r="K52" s="20">
        <v>9142427</v>
      </c>
      <c r="L52" s="20">
        <v>0</v>
      </c>
      <c r="M52" s="20">
        <v>0</v>
      </c>
      <c r="N52" s="22">
        <v>503890</v>
      </c>
    </row>
    <row r="53" spans="1:14" x14ac:dyDescent="0.25">
      <c r="A53" s="129"/>
      <c r="B53" s="36" t="s">
        <v>30</v>
      </c>
      <c r="C53" s="20">
        <v>6627423</v>
      </c>
      <c r="D53" s="20">
        <v>2552131</v>
      </c>
      <c r="E53" s="20">
        <v>8898741</v>
      </c>
      <c r="F53" s="20">
        <v>49341</v>
      </c>
      <c r="G53" s="20">
        <v>18127636</v>
      </c>
      <c r="H53" s="20">
        <v>905044</v>
      </c>
      <c r="I53" s="21">
        <v>5848015</v>
      </c>
      <c r="J53" s="20">
        <v>3387746</v>
      </c>
      <c r="K53" s="20">
        <v>10140805</v>
      </c>
      <c r="L53" s="20">
        <v>0</v>
      </c>
      <c r="M53" s="20">
        <v>0</v>
      </c>
      <c r="N53" s="22">
        <v>758535</v>
      </c>
    </row>
    <row r="54" spans="1:14" x14ac:dyDescent="0.25">
      <c r="A54" s="129"/>
      <c r="B54" s="36" t="s">
        <v>31</v>
      </c>
      <c r="C54" s="20">
        <v>6922475</v>
      </c>
      <c r="D54" s="20">
        <v>2485088</v>
      </c>
      <c r="E54" s="20">
        <v>7579433</v>
      </c>
      <c r="F54" s="20">
        <v>132796</v>
      </c>
      <c r="G54" s="20">
        <v>17119792</v>
      </c>
      <c r="H54" s="20">
        <v>435735</v>
      </c>
      <c r="I54" s="21">
        <v>8120211</v>
      </c>
      <c r="J54" s="20">
        <v>3227402</v>
      </c>
      <c r="K54" s="20">
        <v>11783348</v>
      </c>
      <c r="L54" s="20">
        <v>0</v>
      </c>
      <c r="M54" s="20">
        <v>0</v>
      </c>
      <c r="N54" s="22">
        <v>263519</v>
      </c>
    </row>
    <row r="55" spans="1:14" x14ac:dyDescent="0.25">
      <c r="A55" s="129"/>
      <c r="B55" s="36" t="s">
        <v>32</v>
      </c>
      <c r="C55" s="20">
        <v>7250504</v>
      </c>
      <c r="D55" s="20">
        <v>3047411</v>
      </c>
      <c r="E55" s="20">
        <v>3431969</v>
      </c>
      <c r="F55" s="20">
        <v>103129</v>
      </c>
      <c r="G55" s="20">
        <v>13833013</v>
      </c>
      <c r="H55" s="20">
        <v>735839</v>
      </c>
      <c r="I55" s="21">
        <v>8638452</v>
      </c>
      <c r="J55" s="20">
        <v>4548327</v>
      </c>
      <c r="K55" s="20">
        <v>13922618</v>
      </c>
      <c r="L55" s="20">
        <v>0</v>
      </c>
      <c r="M55" s="20">
        <v>0</v>
      </c>
      <c r="N55" s="22">
        <v>213775</v>
      </c>
    </row>
    <row r="56" spans="1:14" x14ac:dyDescent="0.25">
      <c r="A56" s="129"/>
      <c r="B56" s="40" t="s">
        <v>33</v>
      </c>
      <c r="C56" s="25">
        <v>6298529</v>
      </c>
      <c r="D56" s="25">
        <v>2716718</v>
      </c>
      <c r="E56" s="25">
        <v>382006</v>
      </c>
      <c r="F56" s="25">
        <v>7381</v>
      </c>
      <c r="G56" s="25">
        <v>9404634</v>
      </c>
      <c r="H56" s="25">
        <v>1031140</v>
      </c>
      <c r="I56" s="26">
        <v>10018479</v>
      </c>
      <c r="J56" s="25">
        <v>5387994</v>
      </c>
      <c r="K56" s="25">
        <v>16437613</v>
      </c>
      <c r="L56" s="25">
        <v>0</v>
      </c>
      <c r="M56" s="25">
        <v>0</v>
      </c>
      <c r="N56" s="27">
        <v>103173</v>
      </c>
    </row>
    <row r="57" spans="1:14" x14ac:dyDescent="0.25">
      <c r="A57" s="129" t="s">
        <v>37</v>
      </c>
      <c r="B57" s="32" t="s">
        <v>22</v>
      </c>
      <c r="C57" s="28">
        <v>4826857</v>
      </c>
      <c r="D57" s="28">
        <v>2593859</v>
      </c>
      <c r="E57" s="28">
        <v>779081</v>
      </c>
      <c r="F57" s="28">
        <v>38246</v>
      </c>
      <c r="G57" s="28">
        <v>8238043</v>
      </c>
      <c r="H57" s="28">
        <v>664111</v>
      </c>
      <c r="I57" s="29">
        <v>12441666</v>
      </c>
      <c r="J57" s="28">
        <v>6226529</v>
      </c>
      <c r="K57" s="28">
        <v>19332306</v>
      </c>
      <c r="L57" s="28">
        <v>0</v>
      </c>
      <c r="M57" s="28">
        <v>0</v>
      </c>
      <c r="N57" s="30">
        <v>400215</v>
      </c>
    </row>
    <row r="58" spans="1:14" x14ac:dyDescent="0.25">
      <c r="A58" s="129"/>
      <c r="B58" s="36" t="s">
        <v>23</v>
      </c>
      <c r="C58" s="20">
        <v>8830912</v>
      </c>
      <c r="D58" s="20">
        <v>3926017</v>
      </c>
      <c r="E58" s="20">
        <v>2431916</v>
      </c>
      <c r="F58" s="20">
        <v>31465</v>
      </c>
      <c r="G58" s="20">
        <v>15220310</v>
      </c>
      <c r="H58" s="20">
        <v>585187</v>
      </c>
      <c r="I58" s="21">
        <v>12161034</v>
      </c>
      <c r="J58" s="20">
        <v>5517206</v>
      </c>
      <c r="K58" s="20">
        <v>18263427</v>
      </c>
      <c r="L58" s="20">
        <v>0</v>
      </c>
      <c r="M58" s="20">
        <v>0</v>
      </c>
      <c r="N58" s="22">
        <v>484084</v>
      </c>
    </row>
    <row r="59" spans="1:14" x14ac:dyDescent="0.25">
      <c r="A59" s="129"/>
      <c r="B59" s="36" t="s">
        <v>24</v>
      </c>
      <c r="C59" s="20">
        <v>12368940</v>
      </c>
      <c r="D59" s="20">
        <v>3287651</v>
      </c>
      <c r="E59" s="20">
        <v>4940770</v>
      </c>
      <c r="F59" s="20">
        <v>0</v>
      </c>
      <c r="G59" s="20">
        <v>20597361</v>
      </c>
      <c r="H59" s="20">
        <v>865529</v>
      </c>
      <c r="I59" s="21">
        <v>11529198</v>
      </c>
      <c r="J59" s="20">
        <v>6104510</v>
      </c>
      <c r="K59" s="20">
        <v>18499237</v>
      </c>
      <c r="L59" s="20">
        <v>0</v>
      </c>
      <c r="M59" s="20">
        <v>0</v>
      </c>
      <c r="N59" s="22">
        <v>275903</v>
      </c>
    </row>
    <row r="60" spans="1:14" x14ac:dyDescent="0.25">
      <c r="A60" s="129"/>
      <c r="B60" s="36" t="s">
        <v>25</v>
      </c>
      <c r="C60" s="20">
        <v>7136323</v>
      </c>
      <c r="D60" s="20">
        <v>2597240</v>
      </c>
      <c r="E60" s="20">
        <v>8208898</v>
      </c>
      <c r="F60" s="20">
        <v>13126</v>
      </c>
      <c r="G60" s="20">
        <v>17955587</v>
      </c>
      <c r="H60" s="20">
        <v>1338409</v>
      </c>
      <c r="I60" s="21">
        <v>12163467</v>
      </c>
      <c r="J60" s="20">
        <v>5744833</v>
      </c>
      <c r="K60" s="20">
        <v>19246709</v>
      </c>
      <c r="L60" s="20">
        <v>0</v>
      </c>
      <c r="M60" s="20">
        <v>0</v>
      </c>
      <c r="N60" s="22">
        <v>377853</v>
      </c>
    </row>
    <row r="61" spans="1:14" x14ac:dyDescent="0.25">
      <c r="A61" s="129"/>
      <c r="B61" s="36" t="s">
        <v>26</v>
      </c>
      <c r="C61" s="20">
        <v>7642450</v>
      </c>
      <c r="D61" s="20">
        <v>2604035</v>
      </c>
      <c r="E61" s="20">
        <v>4638542</v>
      </c>
      <c r="F61" s="20">
        <v>10378</v>
      </c>
      <c r="G61" s="20">
        <v>14895405</v>
      </c>
      <c r="H61" s="20">
        <v>745122</v>
      </c>
      <c r="I61" s="21">
        <v>11127958</v>
      </c>
      <c r="J61" s="20">
        <v>6714604</v>
      </c>
      <c r="K61" s="20">
        <v>18587684</v>
      </c>
      <c r="L61" s="20">
        <v>0</v>
      </c>
      <c r="M61" s="20">
        <v>0</v>
      </c>
      <c r="N61" s="22">
        <v>234758</v>
      </c>
    </row>
    <row r="62" spans="1:14" x14ac:dyDescent="0.25">
      <c r="A62" s="129"/>
      <c r="B62" s="36" t="s">
        <v>27</v>
      </c>
      <c r="C62" s="20">
        <v>6217335</v>
      </c>
      <c r="D62" s="20">
        <v>2841387</v>
      </c>
      <c r="E62" s="20">
        <v>2723749</v>
      </c>
      <c r="F62" s="20">
        <v>2617</v>
      </c>
      <c r="G62" s="20">
        <v>11785088</v>
      </c>
      <c r="H62" s="20">
        <v>1008033</v>
      </c>
      <c r="I62" s="21">
        <v>11257605</v>
      </c>
      <c r="J62" s="20">
        <v>6533903</v>
      </c>
      <c r="K62" s="20">
        <v>18799541</v>
      </c>
      <c r="L62" s="20">
        <v>0</v>
      </c>
      <c r="M62" s="20">
        <v>0</v>
      </c>
      <c r="N62" s="22">
        <v>444536</v>
      </c>
    </row>
    <row r="63" spans="1:14" x14ac:dyDescent="0.25">
      <c r="A63" s="129"/>
      <c r="B63" s="36" t="s">
        <v>28</v>
      </c>
      <c r="C63" s="20">
        <v>5570762</v>
      </c>
      <c r="D63" s="20">
        <v>1947099</v>
      </c>
      <c r="E63" s="20">
        <v>3411744</v>
      </c>
      <c r="F63" s="20">
        <v>0</v>
      </c>
      <c r="G63" s="20">
        <v>10929605</v>
      </c>
      <c r="H63" s="20">
        <v>1572727</v>
      </c>
      <c r="I63" s="21">
        <v>11788124</v>
      </c>
      <c r="J63" s="20">
        <v>6142070</v>
      </c>
      <c r="K63" s="20">
        <v>19502921</v>
      </c>
      <c r="L63" s="20">
        <v>0</v>
      </c>
      <c r="M63" s="20">
        <v>0</v>
      </c>
      <c r="N63" s="22">
        <v>268996</v>
      </c>
    </row>
    <row r="64" spans="1:14" x14ac:dyDescent="0.25">
      <c r="A64" s="129"/>
      <c r="B64" s="36" t="s">
        <v>29</v>
      </c>
      <c r="C64" s="20">
        <v>7523630</v>
      </c>
      <c r="D64" s="20">
        <v>3059142</v>
      </c>
      <c r="E64" s="20">
        <v>2303454</v>
      </c>
      <c r="F64" s="20">
        <v>15673</v>
      </c>
      <c r="G64" s="20">
        <v>12901899</v>
      </c>
      <c r="H64" s="20">
        <v>984156</v>
      </c>
      <c r="I64" s="21">
        <v>10867870</v>
      </c>
      <c r="J64" s="20">
        <v>7691690</v>
      </c>
      <c r="K64" s="20">
        <v>19543716</v>
      </c>
      <c r="L64" s="20">
        <v>0</v>
      </c>
      <c r="M64" s="20">
        <v>0</v>
      </c>
      <c r="N64" s="22">
        <v>561166</v>
      </c>
    </row>
    <row r="65" spans="1:14" x14ac:dyDescent="0.25">
      <c r="A65" s="129"/>
      <c r="B65" s="36" t="s">
        <v>30</v>
      </c>
      <c r="C65" s="20">
        <v>8173951</v>
      </c>
      <c r="D65" s="20">
        <v>4664316</v>
      </c>
      <c r="E65" s="20">
        <v>4205856</v>
      </c>
      <c r="F65" s="20">
        <v>0</v>
      </c>
      <c r="G65" s="20">
        <v>17044123</v>
      </c>
      <c r="H65" s="20">
        <v>1308729</v>
      </c>
      <c r="I65" s="21">
        <v>11688542</v>
      </c>
      <c r="J65" s="20">
        <v>6713264</v>
      </c>
      <c r="K65" s="20">
        <v>19710535</v>
      </c>
      <c r="L65" s="20">
        <v>0</v>
      </c>
      <c r="M65" s="20">
        <v>0</v>
      </c>
      <c r="N65" s="22">
        <v>280590</v>
      </c>
    </row>
    <row r="66" spans="1:14" x14ac:dyDescent="0.25">
      <c r="A66" s="129"/>
      <c r="B66" s="36" t="s">
        <v>31</v>
      </c>
      <c r="C66" s="20">
        <v>8362797</v>
      </c>
      <c r="D66" s="20">
        <v>2953517</v>
      </c>
      <c r="E66" s="20">
        <v>4070458</v>
      </c>
      <c r="F66" s="20">
        <v>3105</v>
      </c>
      <c r="G66" s="20">
        <v>15389877</v>
      </c>
      <c r="H66" s="20">
        <v>1312993</v>
      </c>
      <c r="I66" s="21">
        <v>10681617</v>
      </c>
      <c r="J66" s="20">
        <v>6590234</v>
      </c>
      <c r="K66" s="20">
        <v>18584844</v>
      </c>
      <c r="L66" s="20">
        <v>0</v>
      </c>
      <c r="M66" s="20">
        <v>0</v>
      </c>
      <c r="N66" s="22">
        <v>250989</v>
      </c>
    </row>
    <row r="67" spans="1:14" x14ac:dyDescent="0.25">
      <c r="A67" s="129"/>
      <c r="B67" s="36" t="s">
        <v>32</v>
      </c>
      <c r="C67" s="20">
        <v>6072511</v>
      </c>
      <c r="D67" s="20">
        <v>3170828</v>
      </c>
      <c r="E67" s="20">
        <v>781666</v>
      </c>
      <c r="F67" s="20">
        <v>5976</v>
      </c>
      <c r="G67" s="20">
        <v>10030981</v>
      </c>
      <c r="H67" s="20">
        <v>1730123</v>
      </c>
      <c r="I67" s="21">
        <v>10129070</v>
      </c>
      <c r="J67" s="20">
        <v>4975712</v>
      </c>
      <c r="K67" s="20">
        <v>16834905</v>
      </c>
      <c r="L67" s="20">
        <v>0</v>
      </c>
      <c r="M67" s="20">
        <v>0</v>
      </c>
      <c r="N67" s="22">
        <v>678321</v>
      </c>
    </row>
    <row r="68" spans="1:14" x14ac:dyDescent="0.25">
      <c r="A68" s="129"/>
      <c r="B68" s="40" t="s">
        <v>33</v>
      </c>
      <c r="C68" s="25">
        <v>2811809</v>
      </c>
      <c r="D68" s="25">
        <v>2490822</v>
      </c>
      <c r="E68" s="25">
        <v>1096604</v>
      </c>
      <c r="F68" s="25">
        <v>1236783</v>
      </c>
      <c r="G68" s="25">
        <v>7636018</v>
      </c>
      <c r="H68" s="25">
        <v>985592</v>
      </c>
      <c r="I68" s="26">
        <v>12350508</v>
      </c>
      <c r="J68" s="25">
        <v>4789457</v>
      </c>
      <c r="K68" s="25">
        <v>18125557</v>
      </c>
      <c r="L68" s="25">
        <v>0</v>
      </c>
      <c r="M68" s="25">
        <v>0</v>
      </c>
      <c r="N68" s="27">
        <v>290670</v>
      </c>
    </row>
    <row r="69" spans="1:14" x14ac:dyDescent="0.25">
      <c r="A69" s="129" t="s">
        <v>38</v>
      </c>
      <c r="B69" s="32" t="s">
        <v>22</v>
      </c>
      <c r="C69" s="28">
        <v>4595242</v>
      </c>
      <c r="D69" s="28">
        <v>3237427</v>
      </c>
      <c r="E69" s="28">
        <v>1016720</v>
      </c>
      <c r="F69" s="28">
        <v>133404</v>
      </c>
      <c r="G69" s="28">
        <v>8982793</v>
      </c>
      <c r="H69" s="28">
        <v>1265453</v>
      </c>
      <c r="I69" s="29">
        <v>12123108</v>
      </c>
      <c r="J69" s="28">
        <v>5604159</v>
      </c>
      <c r="K69" s="28">
        <v>18992720</v>
      </c>
      <c r="L69" s="28">
        <v>0</v>
      </c>
      <c r="M69" s="28">
        <v>0</v>
      </c>
      <c r="N69" s="30">
        <v>272699</v>
      </c>
    </row>
    <row r="70" spans="1:14" x14ac:dyDescent="0.25">
      <c r="A70" s="129"/>
      <c r="B70" s="36" t="s">
        <v>23</v>
      </c>
      <c r="C70" s="20">
        <v>1309523</v>
      </c>
      <c r="D70" s="20">
        <v>4564083</v>
      </c>
      <c r="E70" s="20">
        <v>952847</v>
      </c>
      <c r="F70" s="20">
        <v>0</v>
      </c>
      <c r="G70" s="20">
        <v>6826453</v>
      </c>
      <c r="H70" s="20">
        <v>969376</v>
      </c>
      <c r="I70" s="21">
        <v>12388890</v>
      </c>
      <c r="J70" s="20">
        <v>5068207</v>
      </c>
      <c r="K70" s="20">
        <v>18426473</v>
      </c>
      <c r="L70" s="20">
        <v>0</v>
      </c>
      <c r="M70" s="20">
        <v>0</v>
      </c>
      <c r="N70" s="22">
        <v>688240</v>
      </c>
    </row>
    <row r="71" spans="1:14" x14ac:dyDescent="0.25">
      <c r="A71" s="129"/>
      <c r="B71" s="36" t="s">
        <v>24</v>
      </c>
      <c r="C71" s="20">
        <v>2858451</v>
      </c>
      <c r="D71" s="20">
        <v>4776678</v>
      </c>
      <c r="E71" s="20">
        <v>1069838</v>
      </c>
      <c r="F71" s="20">
        <v>97480</v>
      </c>
      <c r="G71" s="20">
        <v>8802447</v>
      </c>
      <c r="H71" s="20">
        <v>1148129</v>
      </c>
      <c r="I71" s="21">
        <v>13271229</v>
      </c>
      <c r="J71" s="20">
        <v>6626656</v>
      </c>
      <c r="K71" s="20">
        <v>21046014</v>
      </c>
      <c r="L71" s="20">
        <v>0</v>
      </c>
      <c r="M71" s="20">
        <v>0</v>
      </c>
      <c r="N71" s="22">
        <v>582531</v>
      </c>
    </row>
    <row r="72" spans="1:14" x14ac:dyDescent="0.25">
      <c r="A72" s="129"/>
      <c r="B72" s="36" t="s">
        <v>25</v>
      </c>
      <c r="C72" s="20">
        <v>1903779</v>
      </c>
      <c r="D72" s="20">
        <v>3639944</v>
      </c>
      <c r="E72" s="20">
        <v>1678331</v>
      </c>
      <c r="F72" s="20">
        <v>84601</v>
      </c>
      <c r="G72" s="20">
        <v>7306655</v>
      </c>
      <c r="H72" s="20">
        <v>505480</v>
      </c>
      <c r="I72" s="21">
        <v>11049901</v>
      </c>
      <c r="J72" s="20">
        <v>5335468</v>
      </c>
      <c r="K72" s="20">
        <v>16890849</v>
      </c>
      <c r="L72" s="20">
        <v>282202</v>
      </c>
      <c r="M72" s="20">
        <v>0</v>
      </c>
      <c r="N72" s="22">
        <v>276345</v>
      </c>
    </row>
    <row r="73" spans="1:14" x14ac:dyDescent="0.25">
      <c r="A73" s="129"/>
      <c r="B73" s="36" t="s">
        <v>26</v>
      </c>
      <c r="C73" s="20">
        <v>2100171</v>
      </c>
      <c r="D73" s="20">
        <v>4017330</v>
      </c>
      <c r="E73" s="20">
        <v>1824146</v>
      </c>
      <c r="F73" s="20">
        <v>5960</v>
      </c>
      <c r="G73" s="20">
        <v>7947607</v>
      </c>
      <c r="H73" s="20">
        <v>1964200</v>
      </c>
      <c r="I73" s="21">
        <v>9905353</v>
      </c>
      <c r="J73" s="20">
        <v>6207068</v>
      </c>
      <c r="K73" s="20">
        <v>18076621</v>
      </c>
      <c r="L73" s="20">
        <v>62765</v>
      </c>
      <c r="M73" s="20">
        <v>0</v>
      </c>
      <c r="N73" s="22">
        <v>113595</v>
      </c>
    </row>
    <row r="74" spans="1:14" x14ac:dyDescent="0.25">
      <c r="A74" s="129"/>
      <c r="B74" s="36" t="s">
        <v>27</v>
      </c>
      <c r="C74" s="20">
        <v>1481477</v>
      </c>
      <c r="D74" s="20">
        <v>3942235</v>
      </c>
      <c r="E74" s="20">
        <v>1758460</v>
      </c>
      <c r="F74" s="20">
        <v>0</v>
      </c>
      <c r="G74" s="20">
        <v>7182172</v>
      </c>
      <c r="H74" s="20">
        <v>1455119</v>
      </c>
      <c r="I74" s="21">
        <v>10102572</v>
      </c>
      <c r="J74" s="20">
        <v>6199268</v>
      </c>
      <c r="K74" s="20">
        <v>17756959</v>
      </c>
      <c r="L74" s="20">
        <v>94255</v>
      </c>
      <c r="M74" s="20">
        <v>0</v>
      </c>
      <c r="N74" s="22">
        <v>412650</v>
      </c>
    </row>
    <row r="75" spans="1:14" x14ac:dyDescent="0.25">
      <c r="A75" s="129"/>
      <c r="B75" s="36" t="s">
        <v>28</v>
      </c>
      <c r="C75" s="20">
        <v>990104</v>
      </c>
      <c r="D75" s="20">
        <v>2019297</v>
      </c>
      <c r="E75" s="20">
        <v>1126246</v>
      </c>
      <c r="F75" s="20">
        <v>6824</v>
      </c>
      <c r="G75" s="20">
        <v>4142471</v>
      </c>
      <c r="H75" s="20">
        <v>1776676</v>
      </c>
      <c r="I75" s="21">
        <v>8502900</v>
      </c>
      <c r="J75" s="20">
        <v>5056148</v>
      </c>
      <c r="K75" s="20">
        <v>15335724</v>
      </c>
      <c r="L75" s="20">
        <v>0</v>
      </c>
      <c r="M75" s="20">
        <v>0</v>
      </c>
      <c r="N75" s="22">
        <v>764770</v>
      </c>
    </row>
    <row r="76" spans="1:14" x14ac:dyDescent="0.25">
      <c r="A76" s="129"/>
      <c r="B76" s="36" t="s">
        <v>29</v>
      </c>
      <c r="C76" s="20">
        <v>2458787</v>
      </c>
      <c r="D76" s="20">
        <v>2395786</v>
      </c>
      <c r="E76" s="20">
        <v>1750711</v>
      </c>
      <c r="F76" s="20">
        <v>31743</v>
      </c>
      <c r="G76" s="20">
        <v>6637027</v>
      </c>
      <c r="H76" s="20">
        <v>2262632</v>
      </c>
      <c r="I76" s="21">
        <v>8877760</v>
      </c>
      <c r="J76" s="20">
        <v>6703976</v>
      </c>
      <c r="K76" s="20">
        <v>17844368</v>
      </c>
      <c r="L76" s="20">
        <v>0</v>
      </c>
      <c r="M76" s="20">
        <v>0</v>
      </c>
      <c r="N76" s="22">
        <v>498377</v>
      </c>
    </row>
    <row r="77" spans="1:14" x14ac:dyDescent="0.25">
      <c r="A77" s="129"/>
      <c r="B77" s="36" t="s">
        <v>30</v>
      </c>
      <c r="C77" s="20">
        <v>5074498</v>
      </c>
      <c r="D77" s="20">
        <v>3652677</v>
      </c>
      <c r="E77" s="20">
        <v>1010702</v>
      </c>
      <c r="F77" s="20">
        <v>1291379</v>
      </c>
      <c r="G77" s="20">
        <v>11029256</v>
      </c>
      <c r="H77" s="20">
        <v>3117671</v>
      </c>
      <c r="I77" s="21">
        <v>9214002</v>
      </c>
      <c r="J77" s="20">
        <v>6245064</v>
      </c>
      <c r="K77" s="20">
        <v>18576737</v>
      </c>
      <c r="L77" s="20">
        <v>0</v>
      </c>
      <c r="M77" s="20">
        <v>0</v>
      </c>
      <c r="N77" s="22">
        <v>336222</v>
      </c>
    </row>
    <row r="78" spans="1:14" x14ac:dyDescent="0.25">
      <c r="A78" s="129"/>
      <c r="B78" s="36" t="s">
        <v>31</v>
      </c>
      <c r="C78" s="20">
        <v>5148920</v>
      </c>
      <c r="D78" s="20">
        <v>3431319</v>
      </c>
      <c r="E78" s="20">
        <v>363305</v>
      </c>
      <c r="F78" s="20">
        <v>0</v>
      </c>
      <c r="G78" s="20">
        <v>8943544</v>
      </c>
      <c r="H78" s="20">
        <v>2132027</v>
      </c>
      <c r="I78" s="21">
        <v>10917333</v>
      </c>
      <c r="J78" s="20">
        <v>7963748</v>
      </c>
      <c r="K78" s="20">
        <v>21013108</v>
      </c>
      <c r="L78" s="20">
        <v>0</v>
      </c>
      <c r="M78" s="20">
        <v>0</v>
      </c>
      <c r="N78" s="22">
        <v>571497</v>
      </c>
    </row>
    <row r="79" spans="1:14" x14ac:dyDescent="0.25">
      <c r="A79" s="129"/>
      <c r="B79" s="36" t="s">
        <v>32</v>
      </c>
      <c r="C79" s="20">
        <v>3711327</v>
      </c>
      <c r="D79" s="20">
        <v>4590631</v>
      </c>
      <c r="E79" s="20">
        <v>1019521</v>
      </c>
      <c r="F79" s="20">
        <v>1216890</v>
      </c>
      <c r="G79" s="20">
        <v>10538369</v>
      </c>
      <c r="H79" s="20">
        <v>1829054</v>
      </c>
      <c r="I79" s="21">
        <v>11863649</v>
      </c>
      <c r="J79" s="20">
        <v>6464231</v>
      </c>
      <c r="K79" s="20">
        <v>20156934</v>
      </c>
      <c r="L79" s="20">
        <v>0</v>
      </c>
      <c r="M79" s="20">
        <v>0</v>
      </c>
      <c r="N79" s="22">
        <v>266400</v>
      </c>
    </row>
    <row r="80" spans="1:14" x14ac:dyDescent="0.25">
      <c r="A80" s="129"/>
      <c r="B80" s="40" t="s">
        <v>33</v>
      </c>
      <c r="C80" s="25">
        <v>1724821</v>
      </c>
      <c r="D80" s="25">
        <v>2917931</v>
      </c>
      <c r="E80" s="25">
        <v>1799140</v>
      </c>
      <c r="F80" s="25">
        <v>1776383</v>
      </c>
      <c r="G80" s="25">
        <v>8218275</v>
      </c>
      <c r="H80" s="25">
        <v>2378437</v>
      </c>
      <c r="I80" s="26">
        <v>13405966</v>
      </c>
      <c r="J80" s="25">
        <v>6082889</v>
      </c>
      <c r="K80" s="25">
        <v>21867292</v>
      </c>
      <c r="L80" s="25">
        <v>0</v>
      </c>
      <c r="M80" s="25">
        <v>0</v>
      </c>
      <c r="N80" s="27">
        <v>412232</v>
      </c>
    </row>
    <row r="81" spans="1:14" x14ac:dyDescent="0.25">
      <c r="A81" s="129" t="s">
        <v>39</v>
      </c>
      <c r="B81" s="32" t="s">
        <v>22</v>
      </c>
      <c r="C81" s="28">
        <v>1655396</v>
      </c>
      <c r="D81" s="28">
        <v>3420608</v>
      </c>
      <c r="E81" s="28">
        <v>3550341</v>
      </c>
      <c r="F81" s="28">
        <v>100413</v>
      </c>
      <c r="G81" s="28">
        <v>8726758</v>
      </c>
      <c r="H81" s="28">
        <v>2391332</v>
      </c>
      <c r="I81" s="29">
        <v>13154553</v>
      </c>
      <c r="J81" s="28">
        <v>6733823</v>
      </c>
      <c r="K81" s="28">
        <v>22279708</v>
      </c>
      <c r="L81" s="28">
        <v>0</v>
      </c>
      <c r="M81" s="28">
        <v>0</v>
      </c>
      <c r="N81" s="30">
        <v>729575</v>
      </c>
    </row>
    <row r="82" spans="1:14" x14ac:dyDescent="0.25">
      <c r="A82" s="129"/>
      <c r="B82" s="36" t="s">
        <v>23</v>
      </c>
      <c r="C82" s="20">
        <v>2952434</v>
      </c>
      <c r="D82" s="20">
        <v>5772904</v>
      </c>
      <c r="E82" s="20">
        <v>1660142</v>
      </c>
      <c r="F82" s="20">
        <v>0</v>
      </c>
      <c r="G82" s="20">
        <v>10385480</v>
      </c>
      <c r="H82" s="20">
        <v>2015205</v>
      </c>
      <c r="I82" s="21">
        <v>13998704</v>
      </c>
      <c r="J82" s="20">
        <v>5481402</v>
      </c>
      <c r="K82" s="20">
        <v>21495311</v>
      </c>
      <c r="L82" s="20">
        <v>0</v>
      </c>
      <c r="M82" s="20">
        <v>0</v>
      </c>
      <c r="N82" s="22">
        <v>321496</v>
      </c>
    </row>
    <row r="83" spans="1:14" x14ac:dyDescent="0.25">
      <c r="A83" s="129"/>
      <c r="B83" s="36" t="s">
        <v>24</v>
      </c>
      <c r="C83" s="20">
        <v>6396400</v>
      </c>
      <c r="D83" s="20">
        <v>5362421</v>
      </c>
      <c r="E83" s="20">
        <v>1617240</v>
      </c>
      <c r="F83" s="20">
        <v>62267</v>
      </c>
      <c r="G83" s="20">
        <v>13438328</v>
      </c>
      <c r="H83" s="20">
        <v>1955000</v>
      </c>
      <c r="I83" s="21">
        <v>14720938</v>
      </c>
      <c r="J83" s="20">
        <v>5765370</v>
      </c>
      <c r="K83" s="20">
        <v>22441308</v>
      </c>
      <c r="L83" s="20">
        <v>0</v>
      </c>
      <c r="M83" s="20">
        <v>0</v>
      </c>
      <c r="N83" s="22">
        <v>508652</v>
      </c>
    </row>
    <row r="84" spans="1:14" x14ac:dyDescent="0.25">
      <c r="A84" s="129"/>
      <c r="B84" s="36" t="s">
        <v>25</v>
      </c>
      <c r="C84" s="20">
        <v>3951535</v>
      </c>
      <c r="D84" s="20">
        <v>4066094</v>
      </c>
      <c r="E84" s="20">
        <v>1778019</v>
      </c>
      <c r="F84" s="20">
        <v>115435</v>
      </c>
      <c r="G84" s="20">
        <v>9911083</v>
      </c>
      <c r="H84" s="20">
        <v>1984314</v>
      </c>
      <c r="I84" s="21">
        <v>12797221</v>
      </c>
      <c r="J84" s="20">
        <v>5603935</v>
      </c>
      <c r="K84" s="20">
        <v>20385470</v>
      </c>
      <c r="L84" s="20">
        <v>0</v>
      </c>
      <c r="M84" s="20">
        <v>0</v>
      </c>
      <c r="N84" s="22">
        <v>179064</v>
      </c>
    </row>
    <row r="85" spans="1:14" x14ac:dyDescent="0.25">
      <c r="A85" s="129"/>
      <c r="B85" s="36" t="s">
        <v>26</v>
      </c>
      <c r="C85" s="20">
        <v>2329784</v>
      </c>
      <c r="D85" s="20">
        <v>4366583</v>
      </c>
      <c r="E85" s="20">
        <v>3270806</v>
      </c>
      <c r="F85" s="20">
        <v>39966</v>
      </c>
      <c r="G85" s="20">
        <v>10007139</v>
      </c>
      <c r="H85" s="20">
        <v>1214356</v>
      </c>
      <c r="I85" s="21">
        <v>11439605</v>
      </c>
      <c r="J85" s="20">
        <v>5282102</v>
      </c>
      <c r="K85" s="20">
        <v>17936063</v>
      </c>
      <c r="L85" s="20">
        <v>0</v>
      </c>
      <c r="M85" s="20">
        <v>0</v>
      </c>
      <c r="N85" s="22">
        <v>428861</v>
      </c>
    </row>
    <row r="86" spans="1:14" x14ac:dyDescent="0.25">
      <c r="A86" s="129"/>
      <c r="B86" s="36" t="s">
        <v>27</v>
      </c>
      <c r="C86" s="20">
        <v>2279917</v>
      </c>
      <c r="D86" s="20">
        <v>3708486</v>
      </c>
      <c r="E86" s="20">
        <v>4391694</v>
      </c>
      <c r="F86" s="20">
        <v>0</v>
      </c>
      <c r="G86" s="20">
        <v>10380097</v>
      </c>
      <c r="H86" s="20">
        <v>740972</v>
      </c>
      <c r="I86" s="21">
        <v>11185147</v>
      </c>
      <c r="J86" s="20">
        <v>5521057</v>
      </c>
      <c r="K86" s="20">
        <v>17447176</v>
      </c>
      <c r="L86" s="20">
        <v>0</v>
      </c>
      <c r="M86" s="20">
        <v>0</v>
      </c>
      <c r="N86" s="22">
        <v>955157</v>
      </c>
    </row>
    <row r="87" spans="1:14" x14ac:dyDescent="0.25">
      <c r="A87" s="129"/>
      <c r="B87" s="36" t="s">
        <v>28</v>
      </c>
      <c r="C87" s="20">
        <v>1859692</v>
      </c>
      <c r="D87" s="20">
        <v>2292790</v>
      </c>
      <c r="E87" s="20">
        <v>1156590</v>
      </c>
      <c r="F87" s="20">
        <v>12977</v>
      </c>
      <c r="G87" s="20">
        <v>5322049</v>
      </c>
      <c r="H87" s="20">
        <v>1802745</v>
      </c>
      <c r="I87" s="21">
        <v>9171554</v>
      </c>
      <c r="J87" s="20">
        <v>6041954</v>
      </c>
      <c r="K87" s="20">
        <v>17016253</v>
      </c>
      <c r="L87" s="20">
        <v>0</v>
      </c>
      <c r="M87" s="20">
        <v>0</v>
      </c>
      <c r="N87" s="22">
        <v>676923</v>
      </c>
    </row>
    <row r="88" spans="1:14" x14ac:dyDescent="0.25">
      <c r="A88" s="129"/>
      <c r="B88" s="36" t="s">
        <v>29</v>
      </c>
      <c r="C88" s="20">
        <v>452657</v>
      </c>
      <c r="D88" s="20">
        <v>2448136</v>
      </c>
      <c r="E88" s="20">
        <v>83976</v>
      </c>
      <c r="F88" s="20">
        <v>0</v>
      </c>
      <c r="G88" s="20">
        <v>2984769</v>
      </c>
      <c r="H88" s="20">
        <v>752486</v>
      </c>
      <c r="I88" s="21">
        <v>6483314</v>
      </c>
      <c r="J88" s="20">
        <v>4740955</v>
      </c>
      <c r="K88" s="20">
        <v>11976755</v>
      </c>
      <c r="L88" s="20">
        <v>0</v>
      </c>
      <c r="M88" s="20">
        <v>0</v>
      </c>
      <c r="N88" s="22">
        <v>1111500</v>
      </c>
    </row>
    <row r="89" spans="1:14" x14ac:dyDescent="0.25">
      <c r="A89" s="129"/>
      <c r="B89" s="36" t="s">
        <v>30</v>
      </c>
      <c r="C89" s="20">
        <v>1199275</v>
      </c>
      <c r="D89" s="20">
        <v>3510483</v>
      </c>
      <c r="E89" s="20">
        <v>70703</v>
      </c>
      <c r="F89" s="20">
        <v>0</v>
      </c>
      <c r="G89" s="20">
        <v>4780461</v>
      </c>
      <c r="H89" s="20">
        <v>493195</v>
      </c>
      <c r="I89" s="21">
        <v>5299984</v>
      </c>
      <c r="J89" s="20">
        <v>4076506</v>
      </c>
      <c r="K89" s="20">
        <v>9869685</v>
      </c>
      <c r="L89" s="20">
        <v>0</v>
      </c>
      <c r="M89" s="20">
        <v>0</v>
      </c>
      <c r="N89" s="22">
        <v>452054</v>
      </c>
    </row>
    <row r="90" spans="1:14" x14ac:dyDescent="0.25">
      <c r="A90" s="129"/>
      <c r="B90" s="36" t="s">
        <v>31</v>
      </c>
      <c r="C90" s="20">
        <v>4024601</v>
      </c>
      <c r="D90" s="20">
        <v>4559393</v>
      </c>
      <c r="E90" s="20">
        <v>3492668</v>
      </c>
      <c r="F90" s="20">
        <v>745031</v>
      </c>
      <c r="G90" s="20">
        <v>12821693</v>
      </c>
      <c r="H90" s="20">
        <v>792512</v>
      </c>
      <c r="I90" s="21">
        <v>8295268</v>
      </c>
      <c r="J90" s="20">
        <v>4490839</v>
      </c>
      <c r="K90" s="20">
        <v>13578619</v>
      </c>
      <c r="L90" s="20">
        <v>0</v>
      </c>
      <c r="M90" s="20">
        <v>0</v>
      </c>
      <c r="N90" s="22">
        <v>668054</v>
      </c>
    </row>
    <row r="91" spans="1:14" x14ac:dyDescent="0.25">
      <c r="A91" s="129"/>
      <c r="B91" s="36" t="s">
        <v>32</v>
      </c>
      <c r="C91" s="20">
        <v>1348416</v>
      </c>
      <c r="D91" s="20">
        <v>6617060</v>
      </c>
      <c r="E91" s="20">
        <v>4276794</v>
      </c>
      <c r="F91" s="20">
        <v>1565345</v>
      </c>
      <c r="G91" s="20">
        <v>13807615</v>
      </c>
      <c r="H91" s="20">
        <v>222381</v>
      </c>
      <c r="I91" s="21">
        <v>10932649</v>
      </c>
      <c r="J91" s="20">
        <v>4859277</v>
      </c>
      <c r="K91" s="20">
        <v>16014307</v>
      </c>
      <c r="L91" s="20">
        <v>0</v>
      </c>
      <c r="M91" s="20">
        <v>0</v>
      </c>
      <c r="N91" s="22">
        <v>433665</v>
      </c>
    </row>
    <row r="92" spans="1:14" x14ac:dyDescent="0.25">
      <c r="A92" s="129"/>
      <c r="B92" s="40" t="s">
        <v>33</v>
      </c>
      <c r="C92" s="25">
        <v>671091</v>
      </c>
      <c r="D92" s="25">
        <v>5982648</v>
      </c>
      <c r="E92" s="25">
        <v>2322444</v>
      </c>
      <c r="F92" s="25">
        <v>82150</v>
      </c>
      <c r="G92" s="25">
        <v>9058333</v>
      </c>
      <c r="H92" s="25">
        <v>1076000</v>
      </c>
      <c r="I92" s="26">
        <v>10704609</v>
      </c>
      <c r="J92" s="25">
        <v>4768462</v>
      </c>
      <c r="K92" s="25">
        <v>16549071</v>
      </c>
      <c r="L92" s="25">
        <v>0</v>
      </c>
      <c r="M92" s="25">
        <v>0</v>
      </c>
      <c r="N92" s="27">
        <v>585199</v>
      </c>
    </row>
    <row r="93" spans="1:14" x14ac:dyDescent="0.25">
      <c r="A93" s="129" t="s">
        <v>40</v>
      </c>
      <c r="B93" s="32" t="s">
        <v>22</v>
      </c>
      <c r="C93" s="28">
        <v>1142797</v>
      </c>
      <c r="D93" s="28">
        <v>4984926</v>
      </c>
      <c r="E93" s="28">
        <v>4715988</v>
      </c>
      <c r="F93" s="28">
        <v>50413</v>
      </c>
      <c r="G93" s="28">
        <v>10894124</v>
      </c>
      <c r="H93" s="28">
        <v>533384</v>
      </c>
      <c r="I93" s="29">
        <v>14100295</v>
      </c>
      <c r="J93" s="28">
        <v>5084478</v>
      </c>
      <c r="K93" s="28">
        <v>19718157</v>
      </c>
      <c r="L93" s="28">
        <v>0</v>
      </c>
      <c r="M93" s="28">
        <v>0</v>
      </c>
      <c r="N93" s="30">
        <v>820069</v>
      </c>
    </row>
    <row r="94" spans="1:14" x14ac:dyDescent="0.25">
      <c r="A94" s="129"/>
      <c r="B94" s="36" t="s">
        <v>23</v>
      </c>
      <c r="C94" s="20">
        <v>3689936</v>
      </c>
      <c r="D94" s="20">
        <v>6295369</v>
      </c>
      <c r="E94" s="20">
        <v>6248138</v>
      </c>
      <c r="F94" s="20">
        <v>0</v>
      </c>
      <c r="G94" s="20">
        <v>16233443</v>
      </c>
      <c r="H94" s="20">
        <v>702420</v>
      </c>
      <c r="I94" s="21">
        <v>11484809</v>
      </c>
      <c r="J94" s="20">
        <v>4483570</v>
      </c>
      <c r="K94" s="20">
        <v>16670799</v>
      </c>
      <c r="L94" s="20">
        <v>0</v>
      </c>
      <c r="M94" s="20">
        <v>0</v>
      </c>
      <c r="N94" s="22">
        <v>1099155</v>
      </c>
    </row>
    <row r="95" spans="1:14" x14ac:dyDescent="0.25">
      <c r="A95" s="129"/>
      <c r="B95" s="36" t="s">
        <v>24</v>
      </c>
      <c r="C95" s="20">
        <v>6958552</v>
      </c>
      <c r="D95" s="20">
        <v>6057976</v>
      </c>
      <c r="E95" s="20">
        <v>6633666</v>
      </c>
      <c r="F95" s="20">
        <v>58496</v>
      </c>
      <c r="G95" s="20">
        <v>19708690</v>
      </c>
      <c r="H95" s="20">
        <v>830667</v>
      </c>
      <c r="I95" s="21">
        <v>9399460</v>
      </c>
      <c r="J95" s="20">
        <v>5304828</v>
      </c>
      <c r="K95" s="20">
        <v>15534955</v>
      </c>
      <c r="L95" s="20">
        <v>0</v>
      </c>
      <c r="M95" s="20">
        <v>0</v>
      </c>
      <c r="N95" s="22">
        <v>281383</v>
      </c>
    </row>
    <row r="96" spans="1:14" x14ac:dyDescent="0.25">
      <c r="A96" s="129"/>
      <c r="B96" s="36" t="s">
        <v>25</v>
      </c>
      <c r="C96" s="20">
        <v>7479647</v>
      </c>
      <c r="D96" s="20">
        <v>6986678</v>
      </c>
      <c r="E96" s="20">
        <v>10284914</v>
      </c>
      <c r="F96" s="20">
        <v>47893</v>
      </c>
      <c r="G96" s="20">
        <v>24799132</v>
      </c>
      <c r="H96" s="20">
        <v>1655441</v>
      </c>
      <c r="I96" s="21">
        <v>8818852</v>
      </c>
      <c r="J96" s="20">
        <v>6600939</v>
      </c>
      <c r="K96" s="20">
        <v>17075232</v>
      </c>
      <c r="L96" s="20">
        <v>0</v>
      </c>
      <c r="M96" s="20">
        <v>0</v>
      </c>
      <c r="N96" s="22">
        <v>612750</v>
      </c>
    </row>
    <row r="97" spans="1:14" x14ac:dyDescent="0.25">
      <c r="A97" s="129"/>
      <c r="B97" s="36" t="s">
        <v>26</v>
      </c>
      <c r="C97" s="20">
        <v>1891004</v>
      </c>
      <c r="D97" s="20">
        <v>5512602</v>
      </c>
      <c r="E97" s="20">
        <v>5310753</v>
      </c>
      <c r="F97" s="20">
        <v>0</v>
      </c>
      <c r="G97" s="20">
        <v>12714359</v>
      </c>
      <c r="H97" s="20">
        <v>561003</v>
      </c>
      <c r="I97" s="21">
        <v>8922987</v>
      </c>
      <c r="J97" s="20">
        <v>5226084</v>
      </c>
      <c r="K97" s="20">
        <v>14710074</v>
      </c>
      <c r="L97" s="20">
        <v>0</v>
      </c>
      <c r="M97" s="20">
        <v>0</v>
      </c>
      <c r="N97" s="22">
        <v>261706</v>
      </c>
    </row>
    <row r="98" spans="1:14" x14ac:dyDescent="0.25">
      <c r="A98" s="129"/>
      <c r="B98" s="36" t="s">
        <v>27</v>
      </c>
      <c r="C98" s="20">
        <v>1252186</v>
      </c>
      <c r="D98" s="20">
        <v>5537755</v>
      </c>
      <c r="E98" s="20">
        <v>1586091</v>
      </c>
      <c r="F98" s="20">
        <v>22679</v>
      </c>
      <c r="G98" s="20">
        <v>8398711</v>
      </c>
      <c r="H98" s="20">
        <v>2426630</v>
      </c>
      <c r="I98" s="21">
        <v>8499034</v>
      </c>
      <c r="J98" s="20">
        <v>6537755</v>
      </c>
      <c r="K98" s="20">
        <v>17463419</v>
      </c>
      <c r="L98" s="20">
        <v>0</v>
      </c>
      <c r="M98" s="20">
        <v>0</v>
      </c>
      <c r="N98" s="22">
        <v>543445</v>
      </c>
    </row>
    <row r="99" spans="1:14" x14ac:dyDescent="0.25">
      <c r="A99" s="129"/>
      <c r="B99" s="36" t="s">
        <v>28</v>
      </c>
      <c r="C99" s="20">
        <v>725313</v>
      </c>
      <c r="D99" s="20">
        <v>3148345</v>
      </c>
      <c r="E99" s="20">
        <v>2398543</v>
      </c>
      <c r="F99" s="20">
        <v>0</v>
      </c>
      <c r="G99" s="20">
        <v>6272201</v>
      </c>
      <c r="H99" s="20">
        <v>824347</v>
      </c>
      <c r="I99" s="21">
        <v>8451768</v>
      </c>
      <c r="J99" s="20">
        <v>7652551</v>
      </c>
      <c r="K99" s="20">
        <v>16928666</v>
      </c>
      <c r="L99" s="20">
        <v>0</v>
      </c>
      <c r="M99" s="20">
        <v>0</v>
      </c>
      <c r="N99" s="22">
        <v>256069</v>
      </c>
    </row>
    <row r="100" spans="1:14" x14ac:dyDescent="0.25">
      <c r="A100" s="129"/>
      <c r="B100" s="36" t="s">
        <v>29</v>
      </c>
      <c r="C100" s="20">
        <v>874553</v>
      </c>
      <c r="D100" s="20">
        <v>4199016</v>
      </c>
      <c r="E100" s="20">
        <v>2482637</v>
      </c>
      <c r="F100" s="20">
        <v>0</v>
      </c>
      <c r="G100" s="20">
        <v>7556206</v>
      </c>
      <c r="H100" s="20">
        <v>1851243</v>
      </c>
      <c r="I100" s="21">
        <v>8365006</v>
      </c>
      <c r="J100" s="20">
        <v>7760507</v>
      </c>
      <c r="K100" s="20">
        <v>17976756</v>
      </c>
      <c r="L100" s="20">
        <v>0</v>
      </c>
      <c r="M100" s="20">
        <v>0</v>
      </c>
      <c r="N100" s="22">
        <v>792881</v>
      </c>
    </row>
    <row r="101" spans="1:14" x14ac:dyDescent="0.25">
      <c r="A101" s="129"/>
      <c r="B101" s="36" t="s">
        <v>30</v>
      </c>
      <c r="C101" s="20">
        <v>722089</v>
      </c>
      <c r="D101" s="20">
        <v>6350757</v>
      </c>
      <c r="E101" s="20">
        <v>11162610</v>
      </c>
      <c r="F101" s="20">
        <v>17079</v>
      </c>
      <c r="G101" s="20">
        <v>18252535</v>
      </c>
      <c r="H101" s="20">
        <v>353717</v>
      </c>
      <c r="I101" s="21">
        <v>7087654</v>
      </c>
      <c r="J101" s="20">
        <v>7301331</v>
      </c>
      <c r="K101" s="20">
        <v>14742702</v>
      </c>
      <c r="L101" s="20">
        <v>0</v>
      </c>
      <c r="M101" s="20">
        <v>0</v>
      </c>
      <c r="N101" s="22">
        <v>789511</v>
      </c>
    </row>
    <row r="102" spans="1:14" x14ac:dyDescent="0.25">
      <c r="A102" s="129"/>
      <c r="B102" s="36" t="s">
        <v>31</v>
      </c>
      <c r="C102" s="20">
        <v>3979542</v>
      </c>
      <c r="D102" s="20">
        <v>3630921</v>
      </c>
      <c r="E102" s="20">
        <v>8621963</v>
      </c>
      <c r="F102" s="20">
        <v>0</v>
      </c>
      <c r="G102" s="20">
        <v>16232426</v>
      </c>
      <c r="H102" s="20">
        <v>290514</v>
      </c>
      <c r="I102" s="21">
        <v>5729395</v>
      </c>
      <c r="J102" s="20">
        <v>4599695</v>
      </c>
      <c r="K102" s="20">
        <v>10619604</v>
      </c>
      <c r="L102" s="20">
        <v>0</v>
      </c>
      <c r="M102" s="20">
        <v>0</v>
      </c>
      <c r="N102" s="22">
        <v>415328</v>
      </c>
    </row>
    <row r="103" spans="1:14" x14ac:dyDescent="0.25">
      <c r="A103" s="129"/>
      <c r="B103" s="36" t="s">
        <v>32</v>
      </c>
      <c r="C103" s="20">
        <v>600510</v>
      </c>
      <c r="D103" s="20">
        <v>7524782</v>
      </c>
      <c r="E103" s="20">
        <v>10065407</v>
      </c>
      <c r="F103" s="20">
        <v>308575</v>
      </c>
      <c r="G103" s="20">
        <v>18499274</v>
      </c>
      <c r="H103" s="20">
        <v>1671039</v>
      </c>
      <c r="I103" s="21">
        <v>10732043</v>
      </c>
      <c r="J103" s="20">
        <v>5684712</v>
      </c>
      <c r="K103" s="20">
        <v>18087794</v>
      </c>
      <c r="L103" s="20">
        <v>0</v>
      </c>
      <c r="M103" s="20">
        <v>0</v>
      </c>
      <c r="N103" s="22">
        <v>596471</v>
      </c>
    </row>
    <row r="104" spans="1:14" x14ac:dyDescent="0.25">
      <c r="A104" s="129"/>
      <c r="B104" s="40" t="s">
        <v>33</v>
      </c>
      <c r="C104" s="25">
        <v>357307</v>
      </c>
      <c r="D104" s="25">
        <v>9279548</v>
      </c>
      <c r="E104" s="25">
        <v>11866661</v>
      </c>
      <c r="F104" s="25">
        <v>1856383</v>
      </c>
      <c r="G104" s="25">
        <v>23359899</v>
      </c>
      <c r="H104" s="25">
        <v>2158508</v>
      </c>
      <c r="I104" s="26">
        <v>12232206</v>
      </c>
      <c r="J104" s="25">
        <v>6591614</v>
      </c>
      <c r="K104" s="25">
        <v>20982328</v>
      </c>
      <c r="L104" s="25">
        <v>0</v>
      </c>
      <c r="M104" s="25">
        <v>0</v>
      </c>
      <c r="N104" s="27">
        <v>495319</v>
      </c>
    </row>
    <row r="105" spans="1:14" x14ac:dyDescent="0.25">
      <c r="A105" s="129" t="s">
        <v>41</v>
      </c>
      <c r="B105" s="32" t="s">
        <v>22</v>
      </c>
      <c r="C105" s="28">
        <v>493539</v>
      </c>
      <c r="D105" s="28">
        <v>5942038</v>
      </c>
      <c r="E105" s="28">
        <v>3877969</v>
      </c>
      <c r="F105" s="28">
        <v>803830</v>
      </c>
      <c r="G105" s="28">
        <v>11117376</v>
      </c>
      <c r="H105" s="28">
        <v>986844</v>
      </c>
      <c r="I105" s="29">
        <v>14070240</v>
      </c>
      <c r="J105" s="28">
        <v>6817591</v>
      </c>
      <c r="K105" s="28">
        <v>21874675</v>
      </c>
      <c r="L105" s="28">
        <v>0</v>
      </c>
      <c r="M105" s="28">
        <v>0</v>
      </c>
      <c r="N105" s="30">
        <v>314910</v>
      </c>
    </row>
    <row r="106" spans="1:14" x14ac:dyDescent="0.25">
      <c r="A106" s="129"/>
      <c r="B106" s="36" t="s">
        <v>23</v>
      </c>
      <c r="C106" s="20">
        <v>682186</v>
      </c>
      <c r="D106" s="20">
        <v>7839484</v>
      </c>
      <c r="E106" s="20">
        <v>9896218</v>
      </c>
      <c r="F106" s="20">
        <v>1868299</v>
      </c>
      <c r="G106" s="20">
        <v>20286187</v>
      </c>
      <c r="H106" s="20">
        <v>903644</v>
      </c>
      <c r="I106" s="21">
        <v>12542484</v>
      </c>
      <c r="J106" s="20">
        <v>5731323</v>
      </c>
      <c r="K106" s="20">
        <v>19177451</v>
      </c>
      <c r="L106" s="20">
        <v>0</v>
      </c>
      <c r="M106" s="20">
        <v>0</v>
      </c>
      <c r="N106" s="22">
        <v>0</v>
      </c>
    </row>
    <row r="107" spans="1:14" x14ac:dyDescent="0.25">
      <c r="A107" s="129"/>
      <c r="B107" s="36" t="s">
        <v>24</v>
      </c>
      <c r="C107" s="20">
        <v>897650</v>
      </c>
      <c r="D107" s="20">
        <v>7147617</v>
      </c>
      <c r="E107" s="20">
        <v>15741401</v>
      </c>
      <c r="F107" s="20">
        <v>509939</v>
      </c>
      <c r="G107" s="20">
        <v>24296607</v>
      </c>
      <c r="H107" s="20">
        <v>2094658</v>
      </c>
      <c r="I107" s="21">
        <v>15577218</v>
      </c>
      <c r="J107" s="20">
        <v>7585997</v>
      </c>
      <c r="K107" s="20">
        <v>25257873</v>
      </c>
      <c r="L107" s="20">
        <v>0</v>
      </c>
      <c r="M107" s="20">
        <v>0</v>
      </c>
      <c r="N107" s="22">
        <v>632232</v>
      </c>
    </row>
    <row r="108" spans="1:14" x14ac:dyDescent="0.25">
      <c r="A108" s="129"/>
      <c r="B108" s="36" t="s">
        <v>25</v>
      </c>
      <c r="C108" s="20">
        <v>2037349</v>
      </c>
      <c r="D108" s="20">
        <v>9182224</v>
      </c>
      <c r="E108" s="20">
        <v>19492498</v>
      </c>
      <c r="F108" s="20">
        <v>458722</v>
      </c>
      <c r="G108" s="20">
        <v>31170793</v>
      </c>
      <c r="H108" s="20">
        <v>2633205</v>
      </c>
      <c r="I108" s="21">
        <v>15723323</v>
      </c>
      <c r="J108" s="20">
        <v>9834235</v>
      </c>
      <c r="K108" s="20">
        <v>28190763</v>
      </c>
      <c r="L108" s="20">
        <v>0</v>
      </c>
      <c r="M108" s="20">
        <v>0</v>
      </c>
      <c r="N108" s="22">
        <v>805179</v>
      </c>
    </row>
    <row r="109" spans="1:14" x14ac:dyDescent="0.25">
      <c r="A109" s="129"/>
      <c r="B109" s="36" t="s">
        <v>26</v>
      </c>
      <c r="C109" s="20">
        <v>1000433</v>
      </c>
      <c r="D109" s="20">
        <v>6440127</v>
      </c>
      <c r="E109" s="20">
        <v>12175424</v>
      </c>
      <c r="F109" s="20">
        <v>202478</v>
      </c>
      <c r="G109" s="20">
        <v>19818462</v>
      </c>
      <c r="H109" s="20">
        <v>2612005</v>
      </c>
      <c r="I109" s="21">
        <v>13802577</v>
      </c>
      <c r="J109" s="20">
        <v>9471474</v>
      </c>
      <c r="K109" s="20">
        <v>25886056</v>
      </c>
      <c r="L109" s="20">
        <v>0</v>
      </c>
      <c r="M109" s="20">
        <v>0</v>
      </c>
      <c r="N109" s="22">
        <v>750543</v>
      </c>
    </row>
    <row r="110" spans="1:14" x14ac:dyDescent="0.25">
      <c r="A110" s="129"/>
      <c r="B110" s="36" t="s">
        <v>27</v>
      </c>
      <c r="C110" s="20">
        <v>687659</v>
      </c>
      <c r="D110" s="20">
        <v>6234156</v>
      </c>
      <c r="E110" s="20">
        <v>8006312</v>
      </c>
      <c r="F110" s="20">
        <v>503563</v>
      </c>
      <c r="G110" s="20">
        <v>15431690</v>
      </c>
      <c r="H110" s="20">
        <v>2302399</v>
      </c>
      <c r="I110" s="21">
        <v>14238914</v>
      </c>
      <c r="J110" s="20">
        <v>8304873</v>
      </c>
      <c r="K110" s="20">
        <v>24846186</v>
      </c>
      <c r="L110" s="20">
        <v>0</v>
      </c>
      <c r="M110" s="20">
        <v>0</v>
      </c>
      <c r="N110" s="22">
        <v>798681</v>
      </c>
    </row>
    <row r="111" spans="1:14" x14ac:dyDescent="0.25">
      <c r="A111" s="129"/>
      <c r="B111" s="36" t="s">
        <v>28</v>
      </c>
      <c r="C111" s="20">
        <v>720700</v>
      </c>
      <c r="D111" s="20">
        <v>4693005</v>
      </c>
      <c r="E111" s="20">
        <v>4539293</v>
      </c>
      <c r="F111" s="20">
        <v>223275</v>
      </c>
      <c r="G111" s="20">
        <v>10176273</v>
      </c>
      <c r="H111" s="20">
        <v>1638681</v>
      </c>
      <c r="I111" s="21">
        <v>14187120</v>
      </c>
      <c r="J111" s="20">
        <v>9477705</v>
      </c>
      <c r="K111" s="20">
        <v>25303506</v>
      </c>
      <c r="L111" s="20">
        <v>0</v>
      </c>
      <c r="M111" s="20">
        <v>0</v>
      </c>
      <c r="N111" s="22">
        <v>901252</v>
      </c>
    </row>
    <row r="112" spans="1:14" x14ac:dyDescent="0.25">
      <c r="A112" s="129"/>
      <c r="B112" s="36" t="s">
        <v>29</v>
      </c>
      <c r="C112" s="20">
        <v>578302</v>
      </c>
      <c r="D112" s="20">
        <v>4746717</v>
      </c>
      <c r="E112" s="20">
        <v>814266</v>
      </c>
      <c r="F112" s="20">
        <v>15807</v>
      </c>
      <c r="G112" s="20">
        <v>6155092</v>
      </c>
      <c r="H112" s="20">
        <v>4487368</v>
      </c>
      <c r="I112" s="21">
        <v>12824696</v>
      </c>
      <c r="J112" s="20">
        <v>8722506</v>
      </c>
      <c r="K112" s="20">
        <v>26034570</v>
      </c>
      <c r="L112" s="20">
        <v>0</v>
      </c>
      <c r="M112" s="20">
        <v>0</v>
      </c>
      <c r="N112" s="22">
        <v>636624</v>
      </c>
    </row>
    <row r="113" spans="1:14" x14ac:dyDescent="0.25">
      <c r="A113" s="129"/>
      <c r="B113" s="36" t="s">
        <v>30</v>
      </c>
      <c r="C113" s="20">
        <v>1254646</v>
      </c>
      <c r="D113" s="20">
        <v>8111051</v>
      </c>
      <c r="E113" s="20">
        <v>12623783</v>
      </c>
      <c r="F113" s="20">
        <v>19381</v>
      </c>
      <c r="G113" s="20">
        <v>22008861</v>
      </c>
      <c r="H113" s="20">
        <v>1495547</v>
      </c>
      <c r="I113" s="21">
        <v>12115168</v>
      </c>
      <c r="J113" s="20">
        <v>7900699</v>
      </c>
      <c r="K113" s="20">
        <v>21511414</v>
      </c>
      <c r="L113" s="20">
        <v>0</v>
      </c>
      <c r="M113" s="20">
        <v>0</v>
      </c>
      <c r="N113" s="22">
        <v>257767</v>
      </c>
    </row>
    <row r="114" spans="1:14" x14ac:dyDescent="0.25">
      <c r="A114" s="129"/>
      <c r="B114" s="36" t="s">
        <v>31</v>
      </c>
      <c r="C114" s="20">
        <v>1024771</v>
      </c>
      <c r="D114" s="20">
        <v>9515586</v>
      </c>
      <c r="E114" s="20">
        <v>23537454</v>
      </c>
      <c r="F114" s="20">
        <v>0</v>
      </c>
      <c r="G114" s="20">
        <v>34077811</v>
      </c>
      <c r="H114" s="20">
        <v>2115568</v>
      </c>
      <c r="I114" s="21">
        <v>15488731</v>
      </c>
      <c r="J114" s="20">
        <v>7024025</v>
      </c>
      <c r="K114" s="20">
        <v>24628324</v>
      </c>
      <c r="L114" s="20">
        <v>0</v>
      </c>
      <c r="M114" s="20">
        <v>0</v>
      </c>
      <c r="N114" s="22">
        <v>536204</v>
      </c>
    </row>
    <row r="115" spans="1:14" x14ac:dyDescent="0.25">
      <c r="A115" s="129"/>
      <c r="B115" s="36" t="s">
        <v>32</v>
      </c>
      <c r="C115" s="20">
        <v>1525832</v>
      </c>
      <c r="D115" s="20">
        <v>9064757</v>
      </c>
      <c r="E115" s="20">
        <v>24390636</v>
      </c>
      <c r="F115" s="20">
        <v>596426</v>
      </c>
      <c r="G115" s="20">
        <v>35577651</v>
      </c>
      <c r="H115" s="20">
        <v>1803511</v>
      </c>
      <c r="I115" s="21">
        <v>11372934</v>
      </c>
      <c r="J115" s="20">
        <v>6337459</v>
      </c>
      <c r="K115" s="20">
        <v>19513904</v>
      </c>
      <c r="L115" s="20">
        <v>0</v>
      </c>
      <c r="M115" s="20">
        <v>0</v>
      </c>
      <c r="N115" s="22">
        <v>153332</v>
      </c>
    </row>
    <row r="116" spans="1:14" x14ac:dyDescent="0.25">
      <c r="A116" s="129"/>
      <c r="B116" s="40" t="s">
        <v>33</v>
      </c>
      <c r="C116" s="25">
        <v>1470098</v>
      </c>
      <c r="D116" s="25">
        <v>12042779</v>
      </c>
      <c r="E116" s="25">
        <v>13432839</v>
      </c>
      <c r="F116" s="25">
        <v>1988911</v>
      </c>
      <c r="G116" s="25">
        <v>28934627</v>
      </c>
      <c r="H116" s="25">
        <v>2481610</v>
      </c>
      <c r="I116" s="26">
        <v>14417927</v>
      </c>
      <c r="J116" s="25">
        <v>7456262</v>
      </c>
      <c r="K116" s="25">
        <v>24355799</v>
      </c>
      <c r="L116" s="25">
        <v>0</v>
      </c>
      <c r="M116" s="25">
        <v>0</v>
      </c>
      <c r="N116" s="27">
        <v>921130</v>
      </c>
    </row>
    <row r="117" spans="1:14" x14ac:dyDescent="0.25">
      <c r="A117" s="129" t="s">
        <v>42</v>
      </c>
      <c r="B117" s="32" t="s">
        <v>22</v>
      </c>
      <c r="C117" s="28">
        <v>236901</v>
      </c>
      <c r="D117" s="28">
        <v>6038143</v>
      </c>
      <c r="E117" s="28">
        <v>3551208</v>
      </c>
      <c r="F117" s="28">
        <v>1228451</v>
      </c>
      <c r="G117" s="28">
        <v>11054703</v>
      </c>
      <c r="H117" s="28">
        <v>1928863</v>
      </c>
      <c r="I117" s="29">
        <v>17340020</v>
      </c>
      <c r="J117" s="28">
        <v>6567036</v>
      </c>
      <c r="K117" s="28">
        <v>25835919</v>
      </c>
      <c r="L117" s="28">
        <v>0</v>
      </c>
      <c r="M117" s="28">
        <v>0</v>
      </c>
      <c r="N117" s="30">
        <v>588965</v>
      </c>
    </row>
    <row r="118" spans="1:14" x14ac:dyDescent="0.25">
      <c r="A118" s="129"/>
      <c r="B118" s="36" t="s">
        <v>23</v>
      </c>
      <c r="C118" s="20">
        <v>873294</v>
      </c>
      <c r="D118" s="20">
        <v>9037177</v>
      </c>
      <c r="E118" s="20">
        <v>19613742</v>
      </c>
      <c r="F118" s="20">
        <v>1091975</v>
      </c>
      <c r="G118" s="20">
        <v>30616188</v>
      </c>
      <c r="H118" s="20">
        <v>1149971</v>
      </c>
      <c r="I118" s="21">
        <v>14401536</v>
      </c>
      <c r="J118" s="20">
        <v>5027710</v>
      </c>
      <c r="K118" s="20">
        <v>20579217</v>
      </c>
      <c r="L118" s="20">
        <v>0</v>
      </c>
      <c r="M118" s="20">
        <v>0</v>
      </c>
      <c r="N118" s="22">
        <v>1026996</v>
      </c>
    </row>
    <row r="119" spans="1:14" x14ac:dyDescent="0.25">
      <c r="A119" s="129"/>
      <c r="B119" s="36" t="s">
        <v>24</v>
      </c>
      <c r="C119" s="20">
        <v>523419</v>
      </c>
      <c r="D119" s="20">
        <v>8098251</v>
      </c>
      <c r="E119" s="20">
        <v>20964680</v>
      </c>
      <c r="F119" s="20">
        <v>387984</v>
      </c>
      <c r="G119" s="20">
        <v>29974334</v>
      </c>
      <c r="H119" s="20">
        <v>1827896</v>
      </c>
      <c r="I119" s="21">
        <v>13677602</v>
      </c>
      <c r="J119" s="20">
        <v>4741679</v>
      </c>
      <c r="K119" s="20">
        <v>20247177</v>
      </c>
      <c r="L119" s="20">
        <v>0</v>
      </c>
      <c r="M119" s="20">
        <v>0</v>
      </c>
      <c r="N119" s="22">
        <v>1383354</v>
      </c>
    </row>
    <row r="120" spans="1:14" x14ac:dyDescent="0.25">
      <c r="A120" s="129"/>
      <c r="B120" s="36" t="s">
        <v>25</v>
      </c>
      <c r="C120" s="20">
        <v>589216</v>
      </c>
      <c r="D120" s="20">
        <v>6703437</v>
      </c>
      <c r="E120" s="20">
        <v>22059439</v>
      </c>
      <c r="F120" s="20">
        <v>65676</v>
      </c>
      <c r="G120" s="20">
        <v>29417768</v>
      </c>
      <c r="H120" s="20">
        <v>1880067</v>
      </c>
      <c r="I120" s="21">
        <v>12021510</v>
      </c>
      <c r="J120" s="20">
        <v>4749869</v>
      </c>
      <c r="K120" s="20">
        <v>18651446</v>
      </c>
      <c r="L120" s="20">
        <v>0</v>
      </c>
      <c r="M120" s="20">
        <v>0</v>
      </c>
      <c r="N120" s="22">
        <v>1529690</v>
      </c>
    </row>
    <row r="121" spans="1:14" x14ac:dyDescent="0.25">
      <c r="A121" s="129"/>
      <c r="B121" s="36" t="s">
        <v>26</v>
      </c>
      <c r="C121" s="20">
        <v>685783</v>
      </c>
      <c r="D121" s="20">
        <v>4260767</v>
      </c>
      <c r="E121" s="20">
        <v>7875331</v>
      </c>
      <c r="F121" s="20">
        <v>6645</v>
      </c>
      <c r="G121" s="20">
        <v>12828526</v>
      </c>
      <c r="H121" s="20">
        <v>1834106</v>
      </c>
      <c r="I121" s="21">
        <v>12647097</v>
      </c>
      <c r="J121" s="20">
        <v>3724731</v>
      </c>
      <c r="K121" s="20">
        <v>18205934</v>
      </c>
      <c r="L121" s="20">
        <v>0</v>
      </c>
      <c r="M121" s="20">
        <v>0</v>
      </c>
      <c r="N121" s="22">
        <v>830315</v>
      </c>
    </row>
    <row r="122" spans="1:14" x14ac:dyDescent="0.25">
      <c r="A122" s="129"/>
      <c r="B122" s="36" t="s">
        <v>27</v>
      </c>
      <c r="C122" s="20">
        <v>591428</v>
      </c>
      <c r="D122" s="20">
        <v>8444089</v>
      </c>
      <c r="E122" s="20">
        <v>2984759</v>
      </c>
      <c r="F122" s="20">
        <v>67011</v>
      </c>
      <c r="G122" s="20">
        <v>12087287</v>
      </c>
      <c r="H122" s="20">
        <v>2205807</v>
      </c>
      <c r="I122" s="21">
        <v>17338573</v>
      </c>
      <c r="J122" s="20">
        <v>5959970</v>
      </c>
      <c r="K122" s="20">
        <v>25504350</v>
      </c>
      <c r="L122" s="20">
        <v>0</v>
      </c>
      <c r="M122" s="20">
        <v>0</v>
      </c>
      <c r="N122" s="22">
        <v>1676369</v>
      </c>
    </row>
    <row r="123" spans="1:14" x14ac:dyDescent="0.25">
      <c r="A123" s="129"/>
      <c r="B123" s="36" t="s">
        <v>28</v>
      </c>
      <c r="C123" s="20">
        <v>226439</v>
      </c>
      <c r="D123" s="20">
        <v>5275911</v>
      </c>
      <c r="E123" s="20">
        <v>1824858</v>
      </c>
      <c r="F123" s="20">
        <v>6980</v>
      </c>
      <c r="G123" s="20">
        <v>7334188</v>
      </c>
      <c r="H123" s="20">
        <v>1254780</v>
      </c>
      <c r="I123" s="21">
        <v>10751914</v>
      </c>
      <c r="J123" s="20">
        <v>4899615</v>
      </c>
      <c r="K123" s="20">
        <v>16906309</v>
      </c>
      <c r="L123" s="20">
        <v>0</v>
      </c>
      <c r="M123" s="20">
        <v>0</v>
      </c>
      <c r="N123" s="22">
        <v>1516971</v>
      </c>
    </row>
    <row r="124" spans="1:14" x14ac:dyDescent="0.25">
      <c r="A124" s="129"/>
      <c r="B124" s="36" t="s">
        <v>29</v>
      </c>
      <c r="C124" s="20">
        <v>115084</v>
      </c>
      <c r="D124" s="20">
        <v>4858880</v>
      </c>
      <c r="E124" s="20">
        <v>4592052</v>
      </c>
      <c r="F124" s="20">
        <v>17850</v>
      </c>
      <c r="G124" s="20">
        <v>9583866</v>
      </c>
      <c r="H124" s="20">
        <v>2354015</v>
      </c>
      <c r="I124" s="21">
        <v>10665479</v>
      </c>
      <c r="J124" s="20">
        <v>6406786</v>
      </c>
      <c r="K124" s="20">
        <v>19426280</v>
      </c>
      <c r="L124" s="20">
        <v>0</v>
      </c>
      <c r="M124" s="20">
        <v>0</v>
      </c>
      <c r="N124" s="22">
        <v>931601</v>
      </c>
    </row>
    <row r="125" spans="1:14" x14ac:dyDescent="0.25">
      <c r="A125" s="129"/>
      <c r="B125" s="36" t="s">
        <v>30</v>
      </c>
      <c r="C125" s="20">
        <v>730582</v>
      </c>
      <c r="D125" s="20">
        <v>6538549</v>
      </c>
      <c r="E125" s="20">
        <v>16412230</v>
      </c>
      <c r="F125" s="20">
        <v>0</v>
      </c>
      <c r="G125" s="20">
        <v>23681361</v>
      </c>
      <c r="H125" s="20">
        <v>2426022</v>
      </c>
      <c r="I125" s="21">
        <v>10997353</v>
      </c>
      <c r="J125" s="20">
        <v>5878053</v>
      </c>
      <c r="K125" s="20">
        <v>19301428</v>
      </c>
      <c r="L125" s="20">
        <v>0</v>
      </c>
      <c r="M125" s="20">
        <v>0</v>
      </c>
      <c r="N125" s="22">
        <v>1226594</v>
      </c>
    </row>
    <row r="126" spans="1:14" x14ac:dyDescent="0.25">
      <c r="A126" s="129"/>
      <c r="B126" s="36" t="s">
        <v>31</v>
      </c>
      <c r="C126" s="20">
        <v>132010</v>
      </c>
      <c r="D126" s="20">
        <v>5320261</v>
      </c>
      <c r="E126" s="20">
        <v>7055671</v>
      </c>
      <c r="F126" s="20">
        <v>21473</v>
      </c>
      <c r="G126" s="20">
        <v>12529415</v>
      </c>
      <c r="H126" s="20">
        <v>2476149</v>
      </c>
      <c r="I126" s="21">
        <v>12960637</v>
      </c>
      <c r="J126" s="20">
        <v>6832947</v>
      </c>
      <c r="K126" s="20">
        <v>22269733</v>
      </c>
      <c r="L126" s="20">
        <v>0</v>
      </c>
      <c r="M126" s="20">
        <v>0</v>
      </c>
      <c r="N126" s="22">
        <v>872505</v>
      </c>
    </row>
    <row r="127" spans="1:14" x14ac:dyDescent="0.25">
      <c r="A127" s="129"/>
      <c r="B127" s="36" t="s">
        <v>32</v>
      </c>
      <c r="C127" s="20">
        <v>1048706</v>
      </c>
      <c r="D127" s="20">
        <v>4967963</v>
      </c>
      <c r="E127" s="20">
        <v>4246971</v>
      </c>
      <c r="F127" s="20">
        <v>0</v>
      </c>
      <c r="G127" s="20">
        <v>10263640</v>
      </c>
      <c r="H127" s="20">
        <v>1884401</v>
      </c>
      <c r="I127" s="21">
        <v>11206546</v>
      </c>
      <c r="J127" s="20">
        <v>5395306</v>
      </c>
      <c r="K127" s="20">
        <v>18486253</v>
      </c>
      <c r="L127" s="20">
        <v>0</v>
      </c>
      <c r="M127" s="20">
        <v>0</v>
      </c>
      <c r="N127" s="22">
        <v>491413</v>
      </c>
    </row>
    <row r="128" spans="1:14" x14ac:dyDescent="0.25">
      <c r="A128" s="129"/>
      <c r="B128" s="40" t="s">
        <v>33</v>
      </c>
      <c r="C128" s="25">
        <v>690256</v>
      </c>
      <c r="D128" s="25">
        <v>4466461</v>
      </c>
      <c r="E128" s="25">
        <v>1647512</v>
      </c>
      <c r="F128" s="25">
        <v>233904</v>
      </c>
      <c r="G128" s="25">
        <v>7038133</v>
      </c>
      <c r="H128" s="25">
        <v>2083841</v>
      </c>
      <c r="I128" s="26">
        <v>13412949</v>
      </c>
      <c r="J128" s="25">
        <v>3428065</v>
      </c>
      <c r="K128" s="25">
        <v>18924855</v>
      </c>
      <c r="L128" s="25">
        <v>0</v>
      </c>
      <c r="M128" s="25">
        <v>0</v>
      </c>
      <c r="N128" s="27">
        <v>1202962</v>
      </c>
    </row>
    <row r="129" spans="1:14" x14ac:dyDescent="0.25">
      <c r="A129" s="122">
        <v>2016</v>
      </c>
      <c r="B129" s="36" t="s">
        <v>22</v>
      </c>
      <c r="C129" s="20">
        <v>704410</v>
      </c>
      <c r="D129" s="20">
        <v>5222057</v>
      </c>
      <c r="E129" s="20">
        <v>2991201</v>
      </c>
      <c r="F129" s="20">
        <v>13904</v>
      </c>
      <c r="G129" s="20">
        <v>8931572</v>
      </c>
      <c r="H129" s="20">
        <v>751335</v>
      </c>
      <c r="I129" s="21">
        <v>15366418</v>
      </c>
      <c r="J129" s="20">
        <v>3870778</v>
      </c>
      <c r="K129" s="20">
        <v>19988531</v>
      </c>
      <c r="L129" s="20">
        <v>0</v>
      </c>
      <c r="M129" s="20">
        <v>0</v>
      </c>
      <c r="N129" s="22">
        <v>1322387</v>
      </c>
    </row>
    <row r="130" spans="1:14" x14ac:dyDescent="0.25">
      <c r="A130" s="123"/>
      <c r="B130" s="36" t="s">
        <v>23</v>
      </c>
      <c r="C130" s="20">
        <v>588978</v>
      </c>
      <c r="D130" s="20">
        <v>5461892</v>
      </c>
      <c r="E130" s="20">
        <v>5696999</v>
      </c>
      <c r="F130" s="20">
        <v>12692</v>
      </c>
      <c r="G130" s="20">
        <v>11760561</v>
      </c>
      <c r="H130" s="20">
        <v>1558169</v>
      </c>
      <c r="I130" s="21">
        <v>15191678</v>
      </c>
      <c r="J130" s="20">
        <v>5276329</v>
      </c>
      <c r="K130" s="20">
        <v>22026176</v>
      </c>
      <c r="L130" s="20">
        <v>0</v>
      </c>
      <c r="M130" s="20">
        <v>0</v>
      </c>
      <c r="N130" s="22">
        <v>473153</v>
      </c>
    </row>
    <row r="131" spans="1:14" x14ac:dyDescent="0.25">
      <c r="A131" s="123"/>
      <c r="B131" s="36" t="s">
        <v>24</v>
      </c>
      <c r="C131" s="20">
        <v>988503</v>
      </c>
      <c r="D131" s="20">
        <v>4907803</v>
      </c>
      <c r="E131" s="20">
        <v>15514149</v>
      </c>
      <c r="F131" s="20">
        <v>25525</v>
      </c>
      <c r="G131" s="20">
        <v>21435980</v>
      </c>
      <c r="H131" s="20">
        <v>2854836</v>
      </c>
      <c r="I131" s="21">
        <v>16365841</v>
      </c>
      <c r="J131" s="20">
        <v>4219275</v>
      </c>
      <c r="K131" s="20">
        <v>23439952</v>
      </c>
      <c r="L131" s="20">
        <v>0</v>
      </c>
      <c r="M131" s="20">
        <v>0</v>
      </c>
      <c r="N131" s="22">
        <v>3084377</v>
      </c>
    </row>
    <row r="132" spans="1:14" x14ac:dyDescent="0.25">
      <c r="A132" s="123"/>
      <c r="B132" s="36" t="s">
        <v>25</v>
      </c>
      <c r="C132" s="20">
        <v>1246707</v>
      </c>
      <c r="D132" s="20">
        <v>4511591</v>
      </c>
      <c r="E132" s="20">
        <v>21584608</v>
      </c>
      <c r="F132" s="20">
        <v>78085</v>
      </c>
      <c r="G132" s="20">
        <v>27420991</v>
      </c>
      <c r="H132" s="20">
        <v>2763206</v>
      </c>
      <c r="I132" s="21">
        <v>11493642</v>
      </c>
      <c r="J132" s="20">
        <v>4150977</v>
      </c>
      <c r="K132" s="20">
        <v>18407825</v>
      </c>
      <c r="L132" s="20">
        <v>0</v>
      </c>
      <c r="M132" s="20">
        <v>0</v>
      </c>
      <c r="N132" s="22">
        <v>1426302</v>
      </c>
    </row>
    <row r="133" spans="1:14" x14ac:dyDescent="0.25">
      <c r="A133" s="123"/>
      <c r="B133" s="36" t="s">
        <v>26</v>
      </c>
      <c r="C133" s="20">
        <v>102204</v>
      </c>
      <c r="D133" s="20">
        <v>4882765</v>
      </c>
      <c r="E133" s="20">
        <v>20178611</v>
      </c>
      <c r="F133" s="20">
        <v>0</v>
      </c>
      <c r="G133" s="20">
        <v>25163580</v>
      </c>
      <c r="H133" s="20">
        <v>1902341</v>
      </c>
      <c r="I133" s="21">
        <v>12343958</v>
      </c>
      <c r="J133" s="20">
        <v>5278658</v>
      </c>
      <c r="K133" s="20">
        <v>19524957</v>
      </c>
      <c r="L133" s="20">
        <v>0</v>
      </c>
      <c r="M133" s="20">
        <v>0</v>
      </c>
      <c r="N133" s="22">
        <v>2177788</v>
      </c>
    </row>
    <row r="134" spans="1:14" x14ac:dyDescent="0.25">
      <c r="A134" s="123"/>
      <c r="B134" s="36" t="s">
        <v>27</v>
      </c>
      <c r="C134" s="20">
        <v>536221</v>
      </c>
      <c r="D134" s="20">
        <v>5716882</v>
      </c>
      <c r="E134" s="20">
        <v>7080115</v>
      </c>
      <c r="F134" s="20">
        <v>34948</v>
      </c>
      <c r="G134" s="20">
        <v>13368166</v>
      </c>
      <c r="H134" s="20">
        <v>3666317</v>
      </c>
      <c r="I134" s="21">
        <v>12473370</v>
      </c>
      <c r="J134" s="20">
        <v>6190399</v>
      </c>
      <c r="K134" s="20">
        <v>22330086</v>
      </c>
      <c r="L134" s="20">
        <v>0</v>
      </c>
      <c r="M134" s="20">
        <v>0</v>
      </c>
      <c r="N134" s="22">
        <v>1253102</v>
      </c>
    </row>
    <row r="135" spans="1:14" x14ac:dyDescent="0.25">
      <c r="A135" s="123"/>
      <c r="B135" s="36" t="s">
        <v>28</v>
      </c>
      <c r="C135" s="20">
        <v>310954</v>
      </c>
      <c r="D135" s="20">
        <v>2600981</v>
      </c>
      <c r="E135" s="20">
        <v>4000587</v>
      </c>
      <c r="F135" s="20">
        <v>0</v>
      </c>
      <c r="G135" s="20">
        <v>6912522</v>
      </c>
      <c r="H135" s="20">
        <v>1186294</v>
      </c>
      <c r="I135" s="21">
        <v>9376274</v>
      </c>
      <c r="J135" s="20">
        <v>4958169</v>
      </c>
      <c r="K135" s="20">
        <v>15520737</v>
      </c>
      <c r="L135" s="20">
        <v>0</v>
      </c>
      <c r="M135" s="20">
        <v>0</v>
      </c>
      <c r="N135" s="22">
        <v>1245126</v>
      </c>
    </row>
    <row r="136" spans="1:14" x14ac:dyDescent="0.25">
      <c r="A136" s="123"/>
      <c r="B136" s="36" t="s">
        <v>29</v>
      </c>
      <c r="C136" s="20">
        <v>379947</v>
      </c>
      <c r="D136" s="20">
        <v>3478365</v>
      </c>
      <c r="E136" s="20">
        <v>4575324</v>
      </c>
      <c r="F136" s="20">
        <v>14553</v>
      </c>
      <c r="G136" s="20">
        <v>8448189</v>
      </c>
      <c r="H136" s="20">
        <v>2139916</v>
      </c>
      <c r="I136" s="21">
        <v>10672862</v>
      </c>
      <c r="J136" s="20">
        <v>5912745</v>
      </c>
      <c r="K136" s="20">
        <v>18725523</v>
      </c>
      <c r="L136" s="20">
        <v>0</v>
      </c>
      <c r="M136" s="20">
        <v>0</v>
      </c>
      <c r="N136" s="22">
        <v>51360</v>
      </c>
    </row>
    <row r="137" spans="1:14" x14ac:dyDescent="0.25">
      <c r="A137" s="123"/>
      <c r="B137" s="36" t="s">
        <v>30</v>
      </c>
      <c r="C137" s="20">
        <v>334597</v>
      </c>
      <c r="D137" s="20">
        <v>4619309</v>
      </c>
      <c r="E137" s="20">
        <v>5422194</v>
      </c>
      <c r="F137" s="20">
        <v>13830</v>
      </c>
      <c r="G137" s="20">
        <v>10389930</v>
      </c>
      <c r="H137" s="20">
        <v>1069724</v>
      </c>
      <c r="I137" s="21">
        <v>10344036</v>
      </c>
      <c r="J137" s="20">
        <v>4746815</v>
      </c>
      <c r="K137" s="20">
        <v>16160575</v>
      </c>
      <c r="L137" s="20">
        <v>0</v>
      </c>
      <c r="M137" s="20">
        <v>0</v>
      </c>
      <c r="N137" s="22">
        <v>0</v>
      </c>
    </row>
    <row r="138" spans="1:14" x14ac:dyDescent="0.25">
      <c r="A138" s="123"/>
      <c r="B138" s="36" t="s">
        <v>31</v>
      </c>
      <c r="C138" s="20">
        <v>762969</v>
      </c>
      <c r="D138" s="20">
        <v>3975548</v>
      </c>
      <c r="E138" s="20">
        <v>5234474</v>
      </c>
      <c r="F138" s="20">
        <v>0</v>
      </c>
      <c r="G138" s="20">
        <v>9972991</v>
      </c>
      <c r="H138" s="20">
        <v>2808407</v>
      </c>
      <c r="I138" s="21">
        <v>9186764</v>
      </c>
      <c r="J138" s="20">
        <v>3916038</v>
      </c>
      <c r="K138" s="20">
        <v>15911209</v>
      </c>
      <c r="L138" s="20">
        <v>0</v>
      </c>
      <c r="M138" s="20">
        <v>0</v>
      </c>
      <c r="N138" s="22">
        <v>691104</v>
      </c>
    </row>
    <row r="139" spans="1:14" x14ac:dyDescent="0.25">
      <c r="A139" s="123"/>
      <c r="B139" s="36" t="s">
        <v>32</v>
      </c>
      <c r="C139" s="20">
        <v>657444</v>
      </c>
      <c r="D139" s="20">
        <v>3805498</v>
      </c>
      <c r="E139" s="20">
        <v>4693416</v>
      </c>
      <c r="F139" s="20">
        <v>175592</v>
      </c>
      <c r="G139" s="20">
        <v>9331950</v>
      </c>
      <c r="H139" s="20">
        <v>4026404</v>
      </c>
      <c r="I139" s="21">
        <v>11315878</v>
      </c>
      <c r="J139" s="20">
        <v>3220365</v>
      </c>
      <c r="K139" s="20">
        <v>18562647</v>
      </c>
      <c r="L139" s="20">
        <v>0</v>
      </c>
      <c r="M139" s="20">
        <v>0</v>
      </c>
      <c r="N139" s="22">
        <v>264327</v>
      </c>
    </row>
    <row r="140" spans="1:14" x14ac:dyDescent="0.25">
      <c r="A140" s="123"/>
      <c r="B140" s="36" t="s">
        <v>33</v>
      </c>
      <c r="C140" s="20">
        <v>371492</v>
      </c>
      <c r="D140" s="20">
        <v>1841875</v>
      </c>
      <c r="E140" s="20">
        <v>1690905</v>
      </c>
      <c r="F140" s="20">
        <v>0</v>
      </c>
      <c r="G140" s="20">
        <v>3904272</v>
      </c>
      <c r="H140" s="20">
        <v>1989073</v>
      </c>
      <c r="I140" s="21">
        <v>13992877</v>
      </c>
      <c r="J140" s="20">
        <v>2707717</v>
      </c>
      <c r="K140" s="38">
        <v>18689667</v>
      </c>
      <c r="L140" s="20">
        <v>0</v>
      </c>
      <c r="M140" s="20">
        <v>0</v>
      </c>
      <c r="N140" s="22">
        <v>508586</v>
      </c>
    </row>
    <row r="141" spans="1:14" x14ac:dyDescent="0.25">
      <c r="A141" s="61">
        <v>2017</v>
      </c>
      <c r="B141" s="32" t="s">
        <v>22</v>
      </c>
      <c r="C141" s="28">
        <v>32089</v>
      </c>
      <c r="D141" s="28">
        <v>2371524</v>
      </c>
      <c r="E141" s="28">
        <v>1167972</v>
      </c>
      <c r="F141" s="28">
        <v>0</v>
      </c>
      <c r="G141" s="28">
        <v>3571585</v>
      </c>
      <c r="H141" s="28">
        <v>1373724</v>
      </c>
      <c r="I141" s="29">
        <v>14394516</v>
      </c>
      <c r="J141" s="28">
        <v>3744344</v>
      </c>
      <c r="K141" s="28">
        <v>19512584</v>
      </c>
      <c r="L141" s="28">
        <v>0</v>
      </c>
      <c r="M141" s="28">
        <v>0</v>
      </c>
      <c r="N141" s="30">
        <v>666139</v>
      </c>
    </row>
    <row r="142" spans="1:14" x14ac:dyDescent="0.25">
      <c r="A142" s="62"/>
      <c r="B142" s="36" t="s">
        <v>23</v>
      </c>
      <c r="C142" s="20">
        <v>4578</v>
      </c>
      <c r="D142" s="20">
        <v>2265276</v>
      </c>
      <c r="E142" s="20">
        <v>4711927</v>
      </c>
      <c r="F142" s="20">
        <v>152285</v>
      </c>
      <c r="G142" s="20">
        <v>7134066</v>
      </c>
      <c r="H142" s="20">
        <v>1362559</v>
      </c>
      <c r="I142" s="21">
        <v>14942406</v>
      </c>
      <c r="J142" s="20">
        <v>3270953</v>
      </c>
      <c r="K142" s="20">
        <v>19575918</v>
      </c>
      <c r="L142" s="20">
        <v>0</v>
      </c>
      <c r="M142" s="20">
        <v>0</v>
      </c>
      <c r="N142" s="22">
        <v>340391</v>
      </c>
    </row>
    <row r="143" spans="1:14" x14ac:dyDescent="0.25">
      <c r="A143" s="62"/>
      <c r="B143" s="36" t="s">
        <v>24</v>
      </c>
      <c r="C143" s="20">
        <v>20184</v>
      </c>
      <c r="D143" s="20">
        <v>3159520</v>
      </c>
      <c r="E143" s="20">
        <v>8448852</v>
      </c>
      <c r="F143" s="20">
        <v>29519</v>
      </c>
      <c r="G143" s="20">
        <v>11658075</v>
      </c>
      <c r="H143" s="20">
        <v>1243490</v>
      </c>
      <c r="I143" s="21">
        <v>15870408</v>
      </c>
      <c r="J143" s="20">
        <v>4299081</v>
      </c>
      <c r="K143" s="20">
        <v>21412979</v>
      </c>
      <c r="L143" s="20">
        <v>0</v>
      </c>
      <c r="M143" s="20">
        <v>0</v>
      </c>
      <c r="N143" s="22">
        <v>537951</v>
      </c>
    </row>
    <row r="144" spans="1:14" x14ac:dyDescent="0.25">
      <c r="A144" s="62"/>
      <c r="B144" s="36" t="s">
        <v>25</v>
      </c>
      <c r="C144" s="20">
        <v>176695</v>
      </c>
      <c r="D144" s="20">
        <v>3579864</v>
      </c>
      <c r="E144" s="20">
        <v>8034267</v>
      </c>
      <c r="F144" s="20">
        <v>6158</v>
      </c>
      <c r="G144" s="20">
        <v>11796984</v>
      </c>
      <c r="H144" s="20">
        <v>2192885</v>
      </c>
      <c r="I144" s="21">
        <v>13110764</v>
      </c>
      <c r="J144" s="20">
        <v>4981544</v>
      </c>
      <c r="K144" s="20">
        <v>20285193</v>
      </c>
      <c r="L144" s="20">
        <v>0</v>
      </c>
      <c r="M144" s="20">
        <v>0</v>
      </c>
      <c r="N144" s="22">
        <v>367315</v>
      </c>
    </row>
    <row r="145" spans="1:14" x14ac:dyDescent="0.25">
      <c r="A145" s="62"/>
      <c r="B145" s="36" t="s">
        <v>26</v>
      </c>
      <c r="C145" s="20">
        <v>98106</v>
      </c>
      <c r="D145" s="20">
        <v>3246415</v>
      </c>
      <c r="E145" s="20">
        <v>3938173</v>
      </c>
      <c r="F145" s="20">
        <v>66931</v>
      </c>
      <c r="G145" s="20">
        <v>7349625</v>
      </c>
      <c r="H145" s="20">
        <v>1914046</v>
      </c>
      <c r="I145" s="21">
        <v>13652218</v>
      </c>
      <c r="J145" s="20">
        <v>6476679</v>
      </c>
      <c r="K145" s="20">
        <v>22042943</v>
      </c>
      <c r="L145" s="20">
        <v>0</v>
      </c>
      <c r="M145" s="20">
        <v>0</v>
      </c>
      <c r="N145" s="22">
        <v>699820</v>
      </c>
    </row>
    <row r="146" spans="1:14" x14ac:dyDescent="0.25">
      <c r="A146" s="62"/>
      <c r="B146" s="36" t="s">
        <v>27</v>
      </c>
      <c r="C146" s="20">
        <v>322665</v>
      </c>
      <c r="D146" s="20">
        <v>3820371</v>
      </c>
      <c r="E146" s="20">
        <v>3784254</v>
      </c>
      <c r="F146" s="20">
        <v>26115</v>
      </c>
      <c r="G146" s="20">
        <v>7953405</v>
      </c>
      <c r="H146" s="20">
        <v>1691012</v>
      </c>
      <c r="I146" s="21">
        <v>12839791</v>
      </c>
      <c r="J146" s="20">
        <v>7335977</v>
      </c>
      <c r="K146" s="20">
        <v>21866780</v>
      </c>
      <c r="L146" s="20">
        <v>0</v>
      </c>
      <c r="M146" s="20">
        <v>0</v>
      </c>
      <c r="N146" s="22">
        <v>401823</v>
      </c>
    </row>
    <row r="147" spans="1:14" x14ac:dyDescent="0.25">
      <c r="A147" s="62"/>
      <c r="B147" s="36" t="s">
        <v>28</v>
      </c>
      <c r="C147" s="20">
        <v>195129</v>
      </c>
      <c r="D147" s="20">
        <v>2053773</v>
      </c>
      <c r="E147" s="20">
        <v>3858076</v>
      </c>
      <c r="F147" s="20">
        <v>0</v>
      </c>
      <c r="G147" s="20">
        <v>6106978</v>
      </c>
      <c r="H147" s="20">
        <v>1167591</v>
      </c>
      <c r="I147" s="21">
        <v>9453457</v>
      </c>
      <c r="J147" s="20">
        <v>7565631</v>
      </c>
      <c r="K147" s="20">
        <v>18186679</v>
      </c>
      <c r="L147" s="20">
        <v>0</v>
      </c>
      <c r="M147" s="20">
        <v>0</v>
      </c>
      <c r="N147" s="22">
        <v>519373</v>
      </c>
    </row>
    <row r="148" spans="1:14" x14ac:dyDescent="0.25">
      <c r="A148" s="62"/>
      <c r="B148" s="36" t="s">
        <v>29</v>
      </c>
      <c r="C148" s="20">
        <v>168303</v>
      </c>
      <c r="D148" s="20">
        <v>2768911</v>
      </c>
      <c r="E148" s="20">
        <v>6832463</v>
      </c>
      <c r="F148" s="20">
        <v>25867</v>
      </c>
      <c r="G148" s="20">
        <v>9795544</v>
      </c>
      <c r="H148" s="20">
        <v>3758303</v>
      </c>
      <c r="I148" s="21">
        <v>10888645</v>
      </c>
      <c r="J148" s="20">
        <v>8072074</v>
      </c>
      <c r="K148" s="20">
        <v>22719022</v>
      </c>
      <c r="L148" s="20">
        <v>0</v>
      </c>
      <c r="M148" s="20">
        <v>0</v>
      </c>
      <c r="N148" s="22">
        <v>745792</v>
      </c>
    </row>
    <row r="149" spans="1:14" x14ac:dyDescent="0.25">
      <c r="A149" s="62"/>
      <c r="B149" s="36" t="s">
        <v>30</v>
      </c>
      <c r="C149" s="20">
        <v>165026</v>
      </c>
      <c r="D149" s="20">
        <v>2750890</v>
      </c>
      <c r="E149" s="20">
        <v>3223282</v>
      </c>
      <c r="F149" s="20">
        <v>20942</v>
      </c>
      <c r="G149" s="20">
        <v>6160140</v>
      </c>
      <c r="H149" s="20">
        <v>1102468</v>
      </c>
      <c r="I149" s="21">
        <v>9434390</v>
      </c>
      <c r="J149" s="20">
        <v>4276712</v>
      </c>
      <c r="K149" s="20">
        <v>14813570</v>
      </c>
      <c r="L149" s="20">
        <v>0</v>
      </c>
      <c r="M149" s="20">
        <v>0</v>
      </c>
      <c r="N149" s="22">
        <v>143343</v>
      </c>
    </row>
    <row r="150" spans="1:14" x14ac:dyDescent="0.25">
      <c r="A150" s="62"/>
      <c r="B150" s="36" t="s">
        <v>31</v>
      </c>
      <c r="C150" s="20">
        <v>122629</v>
      </c>
      <c r="D150" s="20">
        <v>2719424</v>
      </c>
      <c r="E150" s="20">
        <v>4783194</v>
      </c>
      <c r="F150" s="20">
        <v>20920</v>
      </c>
      <c r="G150" s="20">
        <v>7646167</v>
      </c>
      <c r="H150" s="20">
        <v>3020597</v>
      </c>
      <c r="I150" s="21">
        <v>12686186</v>
      </c>
      <c r="J150" s="20">
        <v>4544674</v>
      </c>
      <c r="K150" s="20">
        <v>20251457</v>
      </c>
      <c r="L150" s="20">
        <v>0</v>
      </c>
      <c r="M150" s="20">
        <v>0</v>
      </c>
      <c r="N150" s="22">
        <v>565550</v>
      </c>
    </row>
    <row r="151" spans="1:14" x14ac:dyDescent="0.25">
      <c r="A151" s="62"/>
      <c r="B151" s="36" t="s">
        <v>32</v>
      </c>
      <c r="C151" s="20">
        <v>0</v>
      </c>
      <c r="D151" s="20">
        <v>3468692</v>
      </c>
      <c r="E151" s="20">
        <v>2344667</v>
      </c>
      <c r="F151" s="20">
        <v>0</v>
      </c>
      <c r="G151" s="20">
        <v>5813359</v>
      </c>
      <c r="H151" s="20">
        <v>2647062</v>
      </c>
      <c r="I151" s="21">
        <v>15351605</v>
      </c>
      <c r="J151" s="20">
        <v>4508997</v>
      </c>
      <c r="K151" s="20">
        <v>22507664</v>
      </c>
      <c r="L151" s="20">
        <v>0</v>
      </c>
      <c r="M151" s="20">
        <v>0</v>
      </c>
      <c r="N151" s="22">
        <v>530933</v>
      </c>
    </row>
    <row r="152" spans="1:14" x14ac:dyDescent="0.25">
      <c r="A152" s="63"/>
      <c r="B152" s="40" t="s">
        <v>33</v>
      </c>
      <c r="C152" s="25">
        <v>228123</v>
      </c>
      <c r="D152" s="25">
        <v>1876977</v>
      </c>
      <c r="E152" s="25">
        <v>2011972</v>
      </c>
      <c r="F152" s="25">
        <v>0</v>
      </c>
      <c r="G152" s="25">
        <v>4117072</v>
      </c>
      <c r="H152" s="25">
        <v>705431</v>
      </c>
      <c r="I152" s="26">
        <v>13962593</v>
      </c>
      <c r="J152" s="25">
        <v>3711086</v>
      </c>
      <c r="K152" s="25">
        <v>18379110</v>
      </c>
      <c r="L152" s="25">
        <v>0</v>
      </c>
      <c r="M152" s="25">
        <v>0</v>
      </c>
      <c r="N152" s="27">
        <v>472384</v>
      </c>
    </row>
    <row r="153" spans="1:14" x14ac:dyDescent="0.25">
      <c r="A153" s="62">
        <v>2018</v>
      </c>
      <c r="B153" s="36" t="s">
        <v>22</v>
      </c>
      <c r="C153" s="20">
        <v>120815</v>
      </c>
      <c r="D153" s="20">
        <v>1754497</v>
      </c>
      <c r="E153" s="20">
        <v>3478608</v>
      </c>
      <c r="F153" s="20">
        <v>3418</v>
      </c>
      <c r="G153" s="20">
        <v>5357338</v>
      </c>
      <c r="H153" s="20">
        <v>717345</v>
      </c>
      <c r="I153" s="21">
        <v>15895321</v>
      </c>
      <c r="J153" s="20">
        <v>4833120</v>
      </c>
      <c r="K153" s="38">
        <v>21445786</v>
      </c>
      <c r="L153" s="20">
        <v>0</v>
      </c>
      <c r="M153" s="20">
        <v>0</v>
      </c>
      <c r="N153" s="22">
        <v>435926</v>
      </c>
    </row>
    <row r="154" spans="1:14" x14ac:dyDescent="0.25">
      <c r="A154" s="62"/>
      <c r="B154" s="36" t="s">
        <v>23</v>
      </c>
      <c r="C154" s="20">
        <v>254665</v>
      </c>
      <c r="D154" s="20">
        <v>2362605</v>
      </c>
      <c r="E154" s="20">
        <v>5974673</v>
      </c>
      <c r="F154" s="20">
        <v>0</v>
      </c>
      <c r="G154" s="20">
        <v>8591943</v>
      </c>
      <c r="H154" s="20">
        <v>974447</v>
      </c>
      <c r="I154" s="21">
        <v>14103238</v>
      </c>
      <c r="J154" s="20">
        <v>5546717</v>
      </c>
      <c r="K154" s="20">
        <v>20624402</v>
      </c>
      <c r="L154" s="20">
        <v>0</v>
      </c>
      <c r="M154" s="20">
        <v>0</v>
      </c>
      <c r="N154" s="22">
        <v>468491</v>
      </c>
    </row>
    <row r="155" spans="1:14" x14ac:dyDescent="0.25">
      <c r="A155" s="62"/>
      <c r="B155" s="36" t="s">
        <v>24</v>
      </c>
      <c r="C155" s="20">
        <v>139189</v>
      </c>
      <c r="D155" s="20">
        <v>3350299</v>
      </c>
      <c r="E155" s="20">
        <v>13613402</v>
      </c>
      <c r="F155" s="20">
        <v>20821</v>
      </c>
      <c r="G155" s="20">
        <v>17123711</v>
      </c>
      <c r="H155" s="20">
        <v>961543</v>
      </c>
      <c r="I155" s="21">
        <v>14714563</v>
      </c>
      <c r="J155" s="20">
        <v>4973558</v>
      </c>
      <c r="K155" s="38">
        <v>20649664</v>
      </c>
      <c r="L155" s="20">
        <v>0</v>
      </c>
      <c r="M155" s="20">
        <v>0</v>
      </c>
      <c r="N155" s="22">
        <v>972583</v>
      </c>
    </row>
    <row r="156" spans="1:14" x14ac:dyDescent="0.25">
      <c r="A156" s="62"/>
      <c r="B156" s="36" t="s">
        <v>25</v>
      </c>
      <c r="C156" s="20">
        <v>0</v>
      </c>
      <c r="D156" s="20">
        <v>2889450</v>
      </c>
      <c r="E156" s="20">
        <v>12226197</v>
      </c>
      <c r="F156" s="20">
        <v>77020</v>
      </c>
      <c r="G156" s="20">
        <v>15192667</v>
      </c>
      <c r="H156" s="20">
        <v>988795</v>
      </c>
      <c r="I156" s="21">
        <v>12066737</v>
      </c>
      <c r="J156" s="20">
        <v>4584834</v>
      </c>
      <c r="K156" s="38">
        <v>17640366</v>
      </c>
      <c r="L156" s="20">
        <v>0</v>
      </c>
      <c r="M156" s="20">
        <v>0</v>
      </c>
      <c r="N156" s="22">
        <v>635751</v>
      </c>
    </row>
    <row r="157" spans="1:14" x14ac:dyDescent="0.25">
      <c r="A157" s="62"/>
      <c r="B157" s="36" t="s">
        <v>26</v>
      </c>
      <c r="C157" s="20">
        <v>258334</v>
      </c>
      <c r="D157" s="20">
        <v>3114671</v>
      </c>
      <c r="E157" s="20">
        <v>18511150</v>
      </c>
      <c r="F157" s="20">
        <v>127877</v>
      </c>
      <c r="G157" s="20">
        <v>22012032</v>
      </c>
      <c r="H157" s="20">
        <v>2013086</v>
      </c>
      <c r="I157" s="21">
        <v>12902623</v>
      </c>
      <c r="J157" s="20">
        <v>4927509</v>
      </c>
      <c r="K157" s="38">
        <v>19843218</v>
      </c>
      <c r="L157" s="20">
        <v>0</v>
      </c>
      <c r="M157" s="20">
        <v>0</v>
      </c>
      <c r="N157" s="22">
        <v>166706</v>
      </c>
    </row>
    <row r="158" spans="1:14" x14ac:dyDescent="0.25">
      <c r="A158" s="62"/>
      <c r="B158" s="36" t="s">
        <v>27</v>
      </c>
      <c r="C158" s="20">
        <v>303890</v>
      </c>
      <c r="D158" s="20">
        <v>3669305</v>
      </c>
      <c r="E158" s="20">
        <v>10899619</v>
      </c>
      <c r="F158" s="42">
        <v>50517</v>
      </c>
      <c r="G158" s="20">
        <v>14923331</v>
      </c>
      <c r="H158" s="20">
        <v>1338276</v>
      </c>
      <c r="I158" s="21">
        <v>10571113</v>
      </c>
      <c r="J158" s="20">
        <v>4571617</v>
      </c>
      <c r="K158" s="38">
        <v>16481006</v>
      </c>
      <c r="L158" s="20">
        <v>0</v>
      </c>
      <c r="M158" s="42">
        <v>0</v>
      </c>
      <c r="N158" s="22">
        <v>314702</v>
      </c>
    </row>
    <row r="159" spans="1:14" x14ac:dyDescent="0.25">
      <c r="A159" s="43"/>
      <c r="B159" s="36" t="s">
        <v>28</v>
      </c>
      <c r="C159" s="42">
        <v>131117</v>
      </c>
      <c r="D159" s="20">
        <v>2864661</v>
      </c>
      <c r="E159" s="20">
        <v>3232824</v>
      </c>
      <c r="F159" s="20">
        <v>26196</v>
      </c>
      <c r="G159" s="42">
        <v>6254798</v>
      </c>
      <c r="H159" s="20">
        <v>2809004</v>
      </c>
      <c r="I159" s="42">
        <v>9460205</v>
      </c>
      <c r="J159" s="20">
        <v>4954854</v>
      </c>
      <c r="K159" s="20">
        <v>17224063</v>
      </c>
      <c r="L159" s="20">
        <v>0</v>
      </c>
      <c r="M159" s="42">
        <v>0</v>
      </c>
      <c r="N159" s="22">
        <v>630922</v>
      </c>
    </row>
    <row r="160" spans="1:14" x14ac:dyDescent="0.25">
      <c r="A160" s="64"/>
      <c r="B160" s="36" t="s">
        <v>29</v>
      </c>
      <c r="C160" s="65">
        <v>387656</v>
      </c>
      <c r="D160" s="66">
        <v>4087441</v>
      </c>
      <c r="E160" s="67">
        <v>4824182</v>
      </c>
      <c r="F160" s="66">
        <v>12297</v>
      </c>
      <c r="G160" s="68">
        <v>9311576</v>
      </c>
      <c r="H160" s="67">
        <v>759613</v>
      </c>
      <c r="I160" s="69">
        <v>10137402</v>
      </c>
      <c r="J160" s="67">
        <v>3275244</v>
      </c>
      <c r="K160" s="66">
        <v>14172259</v>
      </c>
      <c r="L160" s="20">
        <v>0</v>
      </c>
      <c r="M160" s="42">
        <v>0</v>
      </c>
      <c r="N160" s="70">
        <v>285794</v>
      </c>
    </row>
    <row r="161" spans="1:26" x14ac:dyDescent="0.25">
      <c r="A161" s="43"/>
      <c r="B161" s="36" t="s">
        <v>30</v>
      </c>
      <c r="C161" s="42">
        <v>253491</v>
      </c>
      <c r="D161" s="20">
        <v>4648894</v>
      </c>
      <c r="E161" s="20">
        <v>5823313</v>
      </c>
      <c r="F161" s="20">
        <v>0</v>
      </c>
      <c r="G161" s="42">
        <v>10725698</v>
      </c>
      <c r="H161" s="20">
        <v>3373651</v>
      </c>
      <c r="I161" s="42">
        <v>9153803</v>
      </c>
      <c r="J161" s="20">
        <v>2976585</v>
      </c>
      <c r="K161" s="20">
        <v>15504039</v>
      </c>
      <c r="L161" s="20">
        <v>0</v>
      </c>
      <c r="M161" s="42">
        <v>0</v>
      </c>
      <c r="N161" s="22">
        <v>680517</v>
      </c>
    </row>
    <row r="162" spans="1:26" x14ac:dyDescent="0.25">
      <c r="A162" s="43"/>
      <c r="B162" s="36" t="s">
        <v>31</v>
      </c>
      <c r="C162" s="42">
        <v>128357</v>
      </c>
      <c r="D162" s="20">
        <v>4367623</v>
      </c>
      <c r="E162" s="20">
        <v>7899262</v>
      </c>
      <c r="F162" s="20">
        <v>0</v>
      </c>
      <c r="G162" s="42">
        <v>12395242</v>
      </c>
      <c r="H162" s="20">
        <v>844363</v>
      </c>
      <c r="I162" s="42">
        <v>11060778</v>
      </c>
      <c r="J162" s="20">
        <v>4083670</v>
      </c>
      <c r="K162" s="20">
        <v>15988811</v>
      </c>
      <c r="L162" s="20">
        <v>0</v>
      </c>
      <c r="M162" s="42">
        <v>0</v>
      </c>
      <c r="N162" s="22">
        <v>692686</v>
      </c>
    </row>
    <row r="163" spans="1:26" x14ac:dyDescent="0.25">
      <c r="A163" s="43"/>
      <c r="B163" s="36" t="s">
        <v>32</v>
      </c>
      <c r="C163" s="42">
        <v>0</v>
      </c>
      <c r="D163" s="20">
        <v>3079002</v>
      </c>
      <c r="E163" s="20">
        <v>6830582</v>
      </c>
      <c r="F163" s="20">
        <v>0</v>
      </c>
      <c r="G163" s="42">
        <v>9909584</v>
      </c>
      <c r="H163" s="20">
        <v>2794399</v>
      </c>
      <c r="I163" s="42">
        <v>13311895</v>
      </c>
      <c r="J163" s="20">
        <v>4156111</v>
      </c>
      <c r="K163" s="20">
        <v>20262405</v>
      </c>
      <c r="L163" s="20">
        <v>0</v>
      </c>
      <c r="M163" s="42">
        <v>0</v>
      </c>
      <c r="N163" s="22">
        <v>496400</v>
      </c>
    </row>
    <row r="164" spans="1:26" x14ac:dyDescent="0.25">
      <c r="A164" s="51"/>
      <c r="B164" s="40" t="s">
        <v>33</v>
      </c>
      <c r="C164" s="52">
        <v>126180</v>
      </c>
      <c r="D164" s="25">
        <v>1578768</v>
      </c>
      <c r="E164" s="25">
        <v>3258035</v>
      </c>
      <c r="F164" s="25">
        <v>0</v>
      </c>
      <c r="G164" s="25">
        <v>4962983</v>
      </c>
      <c r="H164" s="25">
        <v>1492531</v>
      </c>
      <c r="I164" s="25">
        <v>13206577</v>
      </c>
      <c r="J164" s="25">
        <v>3477213</v>
      </c>
      <c r="K164" s="25">
        <v>18176321</v>
      </c>
      <c r="L164" s="25">
        <v>0</v>
      </c>
      <c r="M164" s="25">
        <v>0</v>
      </c>
      <c r="N164" s="27">
        <v>940036</v>
      </c>
    </row>
    <row r="165" spans="1:26" x14ac:dyDescent="0.25">
      <c r="A165" s="43">
        <v>2019</v>
      </c>
      <c r="B165" s="32" t="s">
        <v>22</v>
      </c>
      <c r="C165" s="42">
        <v>0</v>
      </c>
      <c r="D165" s="20">
        <v>1668919</v>
      </c>
      <c r="E165" s="28">
        <v>6276109</v>
      </c>
      <c r="F165" s="42">
        <v>0</v>
      </c>
      <c r="G165" s="42">
        <v>7945028</v>
      </c>
      <c r="H165" s="42">
        <v>983170</v>
      </c>
      <c r="I165" s="42">
        <v>16884439</v>
      </c>
      <c r="J165" s="42">
        <v>3970057</v>
      </c>
      <c r="K165" s="42">
        <v>21837666</v>
      </c>
      <c r="L165" s="20">
        <v>0</v>
      </c>
      <c r="M165" s="42">
        <v>0</v>
      </c>
      <c r="N165" s="22">
        <v>381162</v>
      </c>
    </row>
    <row r="166" spans="1:26" x14ac:dyDescent="0.25">
      <c r="A166" s="43"/>
      <c r="B166" s="36" t="s">
        <v>23</v>
      </c>
      <c r="C166" s="42">
        <v>34857</v>
      </c>
      <c r="D166" s="20">
        <v>1997599</v>
      </c>
      <c r="E166" s="20">
        <v>14074214</v>
      </c>
      <c r="F166" s="20">
        <v>0</v>
      </c>
      <c r="G166" s="20">
        <v>16106670</v>
      </c>
      <c r="H166" s="20">
        <v>732563</v>
      </c>
      <c r="I166" s="20">
        <v>14414774</v>
      </c>
      <c r="J166" s="20">
        <v>3392320</v>
      </c>
      <c r="K166" s="20">
        <v>18539657</v>
      </c>
      <c r="L166" s="20">
        <v>0</v>
      </c>
      <c r="M166" s="42">
        <v>0</v>
      </c>
      <c r="N166" s="22">
        <v>347013</v>
      </c>
    </row>
    <row r="167" spans="1:26" x14ac:dyDescent="0.25">
      <c r="A167" s="43"/>
      <c r="B167" s="36" t="s">
        <v>24</v>
      </c>
      <c r="C167" s="42">
        <v>353914</v>
      </c>
      <c r="D167" s="20">
        <v>2375723</v>
      </c>
      <c r="E167" s="20">
        <v>17858675</v>
      </c>
      <c r="F167" s="20">
        <v>25466</v>
      </c>
      <c r="G167" s="20">
        <v>20613778</v>
      </c>
      <c r="H167" s="20">
        <v>1109151</v>
      </c>
      <c r="I167" s="20">
        <v>13627918</v>
      </c>
      <c r="J167" s="20">
        <v>4413044</v>
      </c>
      <c r="K167" s="20">
        <v>19150113</v>
      </c>
      <c r="L167" s="20">
        <v>0</v>
      </c>
      <c r="M167" s="42">
        <v>0</v>
      </c>
      <c r="N167" s="22">
        <v>626759</v>
      </c>
    </row>
    <row r="168" spans="1:26" x14ac:dyDescent="0.25">
      <c r="A168" s="43"/>
      <c r="B168" s="36" t="s">
        <v>25</v>
      </c>
      <c r="C168" s="42">
        <v>0</v>
      </c>
      <c r="D168" s="20">
        <v>2345831</v>
      </c>
      <c r="E168" s="20">
        <v>20541126</v>
      </c>
      <c r="F168" s="20">
        <v>104201</v>
      </c>
      <c r="G168" s="20">
        <v>22991158</v>
      </c>
      <c r="H168" s="20">
        <v>677644</v>
      </c>
      <c r="I168" s="20">
        <v>17696185</v>
      </c>
      <c r="J168" s="20">
        <v>5531226</v>
      </c>
      <c r="K168" s="20">
        <v>23905055</v>
      </c>
      <c r="L168" s="20">
        <v>0</v>
      </c>
      <c r="M168" s="42">
        <v>0</v>
      </c>
      <c r="N168" s="71">
        <v>645891</v>
      </c>
    </row>
    <row r="169" spans="1:26" x14ac:dyDescent="0.25">
      <c r="A169" s="43"/>
      <c r="B169" s="36" t="s">
        <v>26</v>
      </c>
      <c r="C169" s="42">
        <v>255039</v>
      </c>
      <c r="D169" s="20">
        <v>2195536</v>
      </c>
      <c r="E169" s="20">
        <v>9010124</v>
      </c>
      <c r="F169" s="20">
        <v>0</v>
      </c>
      <c r="G169" s="20">
        <v>11460699</v>
      </c>
      <c r="H169" s="20">
        <v>1340831</v>
      </c>
      <c r="I169" s="20">
        <v>18339397</v>
      </c>
      <c r="J169" s="20">
        <v>6088284</v>
      </c>
      <c r="K169" s="20">
        <v>25768512</v>
      </c>
      <c r="L169" s="20">
        <v>0</v>
      </c>
      <c r="M169" s="42">
        <v>0</v>
      </c>
      <c r="N169" s="71">
        <v>1269404</v>
      </c>
    </row>
    <row r="170" spans="1:26" x14ac:dyDescent="0.25">
      <c r="A170" s="43"/>
      <c r="B170" s="36" t="s">
        <v>27</v>
      </c>
      <c r="C170" s="42">
        <v>246509</v>
      </c>
      <c r="D170" s="20">
        <v>3088066</v>
      </c>
      <c r="E170" s="20">
        <v>11273309</v>
      </c>
      <c r="F170" s="20">
        <v>40725</v>
      </c>
      <c r="G170" s="20">
        <v>14648609</v>
      </c>
      <c r="H170" s="20">
        <v>924803</v>
      </c>
      <c r="I170" s="20">
        <v>11112421</v>
      </c>
      <c r="J170" s="20">
        <v>4663708</v>
      </c>
      <c r="K170" s="20">
        <v>16700932</v>
      </c>
      <c r="L170" s="20">
        <v>0</v>
      </c>
      <c r="M170" s="42">
        <v>0</v>
      </c>
      <c r="N170" s="71">
        <v>488688</v>
      </c>
    </row>
    <row r="171" spans="1:26" x14ac:dyDescent="0.25">
      <c r="A171" s="43"/>
      <c r="B171" s="36" t="s">
        <v>28</v>
      </c>
      <c r="C171" s="42">
        <v>266277</v>
      </c>
      <c r="D171" s="20">
        <v>1943733</v>
      </c>
      <c r="E171" s="20">
        <v>4780863</v>
      </c>
      <c r="F171" s="20">
        <v>35504</v>
      </c>
      <c r="G171" s="20">
        <v>7026377</v>
      </c>
      <c r="H171" s="20">
        <v>751429</v>
      </c>
      <c r="I171" s="20">
        <v>10465696</v>
      </c>
      <c r="J171" s="20">
        <v>3225290</v>
      </c>
      <c r="K171" s="20">
        <v>14442415</v>
      </c>
      <c r="L171" s="20">
        <v>0</v>
      </c>
      <c r="M171" s="42">
        <v>0</v>
      </c>
      <c r="N171" s="71">
        <v>331652</v>
      </c>
    </row>
    <row r="172" spans="1:26" x14ac:dyDescent="0.25">
      <c r="A172" s="43"/>
      <c r="B172" s="36" t="s">
        <v>29</v>
      </c>
      <c r="C172" s="42">
        <v>135914</v>
      </c>
      <c r="D172" s="20">
        <v>3315748</v>
      </c>
      <c r="E172" s="20">
        <v>4777255</v>
      </c>
      <c r="F172" s="20">
        <v>0</v>
      </c>
      <c r="G172" s="20">
        <v>8228917</v>
      </c>
      <c r="H172" s="20">
        <v>782043</v>
      </c>
      <c r="I172" s="20">
        <v>10951963</v>
      </c>
      <c r="J172" s="20">
        <v>3518430</v>
      </c>
      <c r="K172" s="20">
        <v>15252436</v>
      </c>
      <c r="L172" s="20">
        <v>0</v>
      </c>
      <c r="M172" s="42">
        <v>0</v>
      </c>
      <c r="N172" s="71">
        <v>149831</v>
      </c>
    </row>
    <row r="173" spans="1:26" x14ac:dyDescent="0.25">
      <c r="A173" s="43"/>
      <c r="B173" s="36" t="s">
        <v>30</v>
      </c>
      <c r="C173" s="42">
        <v>413412</v>
      </c>
      <c r="D173" s="20">
        <v>2435981</v>
      </c>
      <c r="E173" s="20">
        <v>3630258</v>
      </c>
      <c r="F173" s="20">
        <v>6090</v>
      </c>
      <c r="G173" s="20">
        <v>6485741</v>
      </c>
      <c r="H173" s="20">
        <v>633298</v>
      </c>
      <c r="I173" s="20">
        <v>11055820</v>
      </c>
      <c r="J173" s="20">
        <v>2882276</v>
      </c>
      <c r="K173" s="20">
        <v>14571394</v>
      </c>
      <c r="L173" s="20">
        <v>0</v>
      </c>
      <c r="M173" s="42">
        <v>0</v>
      </c>
      <c r="N173" s="71">
        <v>762568</v>
      </c>
    </row>
    <row r="174" spans="1:26" x14ac:dyDescent="0.25">
      <c r="A174" s="43"/>
      <c r="B174" s="36" t="s">
        <v>31</v>
      </c>
      <c r="C174" s="42">
        <v>211489</v>
      </c>
      <c r="D174" s="20">
        <v>2399486</v>
      </c>
      <c r="E174" s="20">
        <v>5453301</v>
      </c>
      <c r="F174" s="20">
        <v>0</v>
      </c>
      <c r="G174" s="20">
        <v>8064276</v>
      </c>
      <c r="H174" s="20">
        <v>2399862</v>
      </c>
      <c r="I174" s="20">
        <v>13461468</v>
      </c>
      <c r="J174" s="20">
        <v>3001638</v>
      </c>
      <c r="K174" s="20">
        <v>18862968</v>
      </c>
      <c r="L174" s="20">
        <v>0</v>
      </c>
      <c r="M174" s="42">
        <v>0</v>
      </c>
      <c r="N174" s="71">
        <v>827801</v>
      </c>
    </row>
    <row r="175" spans="1:26" x14ac:dyDescent="0.25">
      <c r="A175" s="43"/>
      <c r="B175" s="36" t="s">
        <v>32</v>
      </c>
      <c r="C175" s="42">
        <v>0</v>
      </c>
      <c r="D175" s="20">
        <v>2977493</v>
      </c>
      <c r="E175" s="20">
        <v>6382405</v>
      </c>
      <c r="F175" s="20">
        <v>0</v>
      </c>
      <c r="G175" s="20">
        <v>9359898</v>
      </c>
      <c r="H175" s="20">
        <v>2700012</v>
      </c>
      <c r="I175" s="20">
        <v>12897292</v>
      </c>
      <c r="J175" s="20">
        <v>3251934</v>
      </c>
      <c r="K175" s="20">
        <v>18849238</v>
      </c>
      <c r="L175" s="20">
        <v>0</v>
      </c>
      <c r="M175" s="42">
        <v>0</v>
      </c>
      <c r="N175" s="71">
        <v>333717</v>
      </c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5.75" thickBot="1" x14ac:dyDescent="0.3">
      <c r="A176" s="53"/>
      <c r="B176" s="74" t="s">
        <v>33</v>
      </c>
      <c r="C176" s="54">
        <v>0</v>
      </c>
      <c r="D176" s="55">
        <v>2412519</v>
      </c>
      <c r="E176" s="55">
        <v>2684816</v>
      </c>
      <c r="F176" s="55">
        <v>0</v>
      </c>
      <c r="G176" s="55">
        <v>5097335</v>
      </c>
      <c r="H176" s="55">
        <v>1886432</v>
      </c>
      <c r="I176" s="55">
        <v>13134124</v>
      </c>
      <c r="J176" s="55">
        <v>2861793</v>
      </c>
      <c r="K176" s="55">
        <v>17882349</v>
      </c>
      <c r="L176" s="55">
        <v>0</v>
      </c>
      <c r="M176" s="55">
        <v>0</v>
      </c>
      <c r="N176" s="72">
        <v>610154</v>
      </c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x14ac:dyDescent="0.25">
      <c r="A177" s="43">
        <v>2020</v>
      </c>
      <c r="B177" s="36" t="s">
        <v>22</v>
      </c>
      <c r="C177" s="42">
        <v>0</v>
      </c>
      <c r="D177" s="20">
        <v>1937299</v>
      </c>
      <c r="E177" s="42">
        <v>4225426</v>
      </c>
      <c r="F177" s="42">
        <v>125703</v>
      </c>
      <c r="G177" s="42">
        <v>6288428</v>
      </c>
      <c r="H177" s="42">
        <v>865422</v>
      </c>
      <c r="I177" s="42">
        <v>18160251</v>
      </c>
      <c r="J177" s="42">
        <v>2564526</v>
      </c>
      <c r="K177" s="42">
        <v>21590199</v>
      </c>
      <c r="L177" s="20">
        <v>0</v>
      </c>
      <c r="M177" s="42">
        <v>0</v>
      </c>
      <c r="N177" s="22">
        <v>952571</v>
      </c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x14ac:dyDescent="0.25">
      <c r="A178" s="43"/>
      <c r="B178" s="36" t="s">
        <v>23</v>
      </c>
      <c r="C178" s="42">
        <v>3170</v>
      </c>
      <c r="D178" s="20">
        <v>2126023</v>
      </c>
      <c r="E178" s="42">
        <v>7148714</v>
      </c>
      <c r="F178" s="42">
        <v>0</v>
      </c>
      <c r="G178" s="42">
        <v>9277907</v>
      </c>
      <c r="H178" s="20">
        <v>840624</v>
      </c>
      <c r="I178" s="20">
        <v>13545818</v>
      </c>
      <c r="J178" s="20">
        <v>2223558</v>
      </c>
      <c r="K178" s="20">
        <v>16610000</v>
      </c>
      <c r="L178" s="20">
        <v>0</v>
      </c>
      <c r="M178" s="42">
        <v>0</v>
      </c>
      <c r="N178" s="22">
        <v>1013617</v>
      </c>
    </row>
    <row r="179" spans="1:26" x14ac:dyDescent="0.25">
      <c r="A179" s="43"/>
      <c r="B179" s="36" t="s">
        <v>24</v>
      </c>
      <c r="C179" s="42">
        <v>10914</v>
      </c>
      <c r="D179" s="20">
        <v>2967669</v>
      </c>
      <c r="E179" s="42">
        <v>6972959</v>
      </c>
      <c r="F179" s="42">
        <v>37813</v>
      </c>
      <c r="G179" s="42">
        <v>9989355</v>
      </c>
      <c r="H179" s="20">
        <v>1068716</v>
      </c>
      <c r="I179" s="20">
        <v>12875257</v>
      </c>
      <c r="J179" s="20">
        <v>3587523</v>
      </c>
      <c r="K179" s="20">
        <v>17531496</v>
      </c>
      <c r="L179" s="20">
        <v>0</v>
      </c>
      <c r="M179" s="42">
        <v>0</v>
      </c>
      <c r="N179" s="22">
        <v>818116</v>
      </c>
    </row>
    <row r="180" spans="1:26" x14ac:dyDescent="0.25">
      <c r="A180" s="43"/>
      <c r="B180" s="36" t="s">
        <v>25</v>
      </c>
      <c r="C180" s="42">
        <v>513762</v>
      </c>
      <c r="D180" s="20">
        <v>2621610</v>
      </c>
      <c r="E180" s="42">
        <v>5668538</v>
      </c>
      <c r="F180" s="42">
        <v>12723</v>
      </c>
      <c r="G180" s="42">
        <v>8816633</v>
      </c>
      <c r="H180" s="20">
        <v>598327</v>
      </c>
      <c r="I180" s="20">
        <v>8315744</v>
      </c>
      <c r="J180" s="20">
        <v>3241489</v>
      </c>
      <c r="K180" s="20">
        <v>12155560</v>
      </c>
      <c r="L180" s="20">
        <v>0</v>
      </c>
      <c r="M180" s="42">
        <v>0</v>
      </c>
      <c r="N180" s="22">
        <v>1027132</v>
      </c>
    </row>
    <row r="181" spans="1:26" x14ac:dyDescent="0.25">
      <c r="A181" s="43"/>
      <c r="B181" s="36" t="s">
        <v>26</v>
      </c>
      <c r="C181" s="42">
        <v>364226</v>
      </c>
      <c r="D181" s="20">
        <v>2120934</v>
      </c>
      <c r="E181" s="42">
        <v>3611634</v>
      </c>
      <c r="F181" s="42">
        <v>0</v>
      </c>
      <c r="G181" s="42">
        <v>6096794</v>
      </c>
      <c r="H181" s="20">
        <v>1516661</v>
      </c>
      <c r="I181" s="20">
        <v>6208267</v>
      </c>
      <c r="J181" s="20">
        <v>1627573</v>
      </c>
      <c r="K181" s="20">
        <v>9352501</v>
      </c>
      <c r="L181" s="20">
        <v>0</v>
      </c>
      <c r="M181" s="42">
        <v>0</v>
      </c>
      <c r="N181" s="22">
        <v>735982</v>
      </c>
    </row>
    <row r="182" spans="1:26" x14ac:dyDescent="0.25">
      <c r="A182" s="43"/>
      <c r="B182" s="36" t="s">
        <v>27</v>
      </c>
      <c r="C182" s="42">
        <v>573968</v>
      </c>
      <c r="D182" s="20">
        <v>3552029</v>
      </c>
      <c r="E182" s="42">
        <v>2368110</v>
      </c>
      <c r="F182" s="42">
        <v>0</v>
      </c>
      <c r="G182" s="42">
        <v>6494107</v>
      </c>
      <c r="H182" s="20">
        <v>775186</v>
      </c>
      <c r="I182" s="20">
        <v>5410928</v>
      </c>
      <c r="J182" s="20">
        <v>1509698</v>
      </c>
      <c r="K182" s="20">
        <v>7695812</v>
      </c>
      <c r="L182" s="20">
        <v>0</v>
      </c>
      <c r="M182" s="42">
        <v>0</v>
      </c>
      <c r="N182" s="22">
        <v>717059</v>
      </c>
    </row>
    <row r="183" spans="1:26" x14ac:dyDescent="0.25">
      <c r="A183" s="43"/>
      <c r="B183" s="36" t="s">
        <v>28</v>
      </c>
      <c r="C183" s="42">
        <v>374854</v>
      </c>
      <c r="D183" s="20">
        <v>2280702</v>
      </c>
      <c r="E183" s="42">
        <v>2007027</v>
      </c>
      <c r="F183" s="42">
        <v>40631</v>
      </c>
      <c r="G183" s="42">
        <v>4703214</v>
      </c>
      <c r="H183" s="20">
        <v>1853494</v>
      </c>
      <c r="I183" s="20">
        <v>6225932</v>
      </c>
      <c r="J183" s="20">
        <v>1462757</v>
      </c>
      <c r="K183" s="20">
        <v>9542183</v>
      </c>
      <c r="L183" s="20">
        <v>0</v>
      </c>
      <c r="M183" s="42">
        <v>0</v>
      </c>
      <c r="N183" s="22">
        <v>1129823</v>
      </c>
    </row>
    <row r="184" spans="1:26" x14ac:dyDescent="0.25">
      <c r="A184" s="43"/>
      <c r="B184" s="36" t="s">
        <v>29</v>
      </c>
      <c r="C184" s="42">
        <v>235577</v>
      </c>
      <c r="D184" s="20">
        <v>1725007</v>
      </c>
      <c r="E184" s="42">
        <v>2830180</v>
      </c>
      <c r="F184" s="42">
        <v>0</v>
      </c>
      <c r="G184" s="42">
        <v>4790764</v>
      </c>
      <c r="H184" s="20">
        <v>1050391</v>
      </c>
      <c r="I184" s="20">
        <v>7573568</v>
      </c>
      <c r="J184" s="20">
        <v>1664927</v>
      </c>
      <c r="K184" s="20">
        <v>10288886</v>
      </c>
      <c r="L184" s="20">
        <v>0</v>
      </c>
      <c r="M184" s="42">
        <v>0</v>
      </c>
      <c r="N184" s="22">
        <v>776061</v>
      </c>
    </row>
    <row r="185" spans="1:26" x14ac:dyDescent="0.25">
      <c r="A185" s="43"/>
      <c r="B185" s="36" t="s">
        <v>30</v>
      </c>
      <c r="C185" s="42">
        <v>173724</v>
      </c>
      <c r="D185" s="20">
        <v>3803919</v>
      </c>
      <c r="E185" s="42">
        <v>2761601</v>
      </c>
      <c r="F185" s="42">
        <v>0</v>
      </c>
      <c r="G185" s="42">
        <v>6739244</v>
      </c>
      <c r="H185" s="20">
        <v>2015633</v>
      </c>
      <c r="I185" s="20">
        <v>9508257</v>
      </c>
      <c r="J185" s="20">
        <v>1955810</v>
      </c>
      <c r="K185" s="20">
        <v>13479700</v>
      </c>
      <c r="L185" s="20">
        <v>0</v>
      </c>
      <c r="M185" s="42">
        <v>0</v>
      </c>
      <c r="N185" s="22">
        <v>860401</v>
      </c>
    </row>
    <row r="186" spans="1:26" x14ac:dyDescent="0.25">
      <c r="A186" s="43"/>
      <c r="B186" s="36" t="s">
        <v>31</v>
      </c>
      <c r="C186" s="42">
        <v>674990</v>
      </c>
      <c r="D186" s="20">
        <v>3491895</v>
      </c>
      <c r="E186" s="42">
        <v>7461132</v>
      </c>
      <c r="F186" s="42">
        <v>0</v>
      </c>
      <c r="G186" s="42">
        <v>11628017</v>
      </c>
      <c r="H186" s="20">
        <v>779065</v>
      </c>
      <c r="I186" s="20">
        <v>13165028</v>
      </c>
      <c r="J186" s="20">
        <v>2525048</v>
      </c>
      <c r="K186" s="20">
        <v>16469141</v>
      </c>
      <c r="L186" s="20">
        <v>0</v>
      </c>
      <c r="M186" s="42">
        <v>0</v>
      </c>
      <c r="N186" s="22">
        <v>893267</v>
      </c>
    </row>
    <row r="187" spans="1:26" x14ac:dyDescent="0.25">
      <c r="A187" s="43"/>
      <c r="B187" s="36" t="s">
        <v>32</v>
      </c>
      <c r="C187" s="42">
        <v>389233</v>
      </c>
      <c r="D187" s="20">
        <v>3470278</v>
      </c>
      <c r="E187" s="42">
        <v>9923650</v>
      </c>
      <c r="F187" s="42">
        <v>113708</v>
      </c>
      <c r="G187" s="42">
        <v>13896869</v>
      </c>
      <c r="H187" s="20">
        <v>1270703</v>
      </c>
      <c r="I187" s="20">
        <v>13064755</v>
      </c>
      <c r="J187" s="20">
        <v>3915472</v>
      </c>
      <c r="K187" s="20">
        <v>18250930</v>
      </c>
      <c r="L187" s="20">
        <v>0</v>
      </c>
      <c r="M187" s="42">
        <v>0</v>
      </c>
      <c r="N187" s="22">
        <v>1353911</v>
      </c>
    </row>
    <row r="188" spans="1:26" ht="15.75" thickBot="1" x14ac:dyDescent="0.3">
      <c r="A188" s="53"/>
      <c r="B188" s="74" t="s">
        <v>33</v>
      </c>
      <c r="C188" s="54">
        <v>163115</v>
      </c>
      <c r="D188" s="55">
        <v>1851749</v>
      </c>
      <c r="E188" s="55">
        <v>8811946</v>
      </c>
      <c r="F188" s="55">
        <v>239867</v>
      </c>
      <c r="G188" s="55">
        <v>11066677</v>
      </c>
      <c r="H188" s="55">
        <v>1054987</v>
      </c>
      <c r="I188" s="55">
        <v>15578473</v>
      </c>
      <c r="J188" s="55">
        <v>3755724</v>
      </c>
      <c r="K188" s="55">
        <v>20389184</v>
      </c>
      <c r="L188" s="55">
        <v>0</v>
      </c>
      <c r="M188" s="55">
        <v>0</v>
      </c>
      <c r="N188" s="56">
        <v>1387658</v>
      </c>
    </row>
    <row r="189" spans="1:26" x14ac:dyDescent="0.25">
      <c r="A189" s="43">
        <v>2021</v>
      </c>
      <c r="B189" s="36" t="s">
        <v>22</v>
      </c>
      <c r="C189" s="42">
        <v>116075</v>
      </c>
      <c r="D189" s="20">
        <v>2088327</v>
      </c>
      <c r="E189" s="20">
        <v>3638229</v>
      </c>
      <c r="F189" s="20">
        <v>157961</v>
      </c>
      <c r="G189" s="20">
        <v>6000592</v>
      </c>
      <c r="H189" s="20">
        <v>616172</v>
      </c>
      <c r="I189" s="20">
        <v>14378960</v>
      </c>
      <c r="J189" s="20">
        <v>4176827</v>
      </c>
      <c r="K189" s="20">
        <v>19171959</v>
      </c>
      <c r="L189" s="20">
        <v>0</v>
      </c>
      <c r="M189" s="42">
        <v>0</v>
      </c>
      <c r="N189" s="22">
        <v>972210</v>
      </c>
      <c r="O189" s="10"/>
      <c r="P189" s="10"/>
    </row>
    <row r="190" spans="1:26" x14ac:dyDescent="0.25">
      <c r="A190" s="43"/>
      <c r="B190" s="36" t="s">
        <v>23</v>
      </c>
      <c r="C190" s="42">
        <v>0</v>
      </c>
      <c r="D190" s="20">
        <v>2849875</v>
      </c>
      <c r="E190" s="20">
        <v>3912863</v>
      </c>
      <c r="F190" s="20">
        <v>0</v>
      </c>
      <c r="G190" s="20">
        <v>6762738</v>
      </c>
      <c r="H190" s="20">
        <v>689083</v>
      </c>
      <c r="I190" s="20">
        <v>15210433</v>
      </c>
      <c r="J190" s="20">
        <v>5059825</v>
      </c>
      <c r="K190" s="20">
        <v>20959341</v>
      </c>
      <c r="L190" s="20">
        <v>0</v>
      </c>
      <c r="M190" s="42">
        <v>0</v>
      </c>
      <c r="N190" s="22">
        <v>695060</v>
      </c>
      <c r="O190" s="10"/>
      <c r="P190" s="10"/>
    </row>
    <row r="191" spans="1:26" x14ac:dyDescent="0.25">
      <c r="A191" s="43"/>
      <c r="B191" s="36" t="s">
        <v>24</v>
      </c>
      <c r="C191" s="42">
        <v>217255</v>
      </c>
      <c r="D191" s="42">
        <v>3122711</v>
      </c>
      <c r="E191" s="42">
        <v>1793345</v>
      </c>
      <c r="F191" s="42">
        <v>70477</v>
      </c>
      <c r="G191" s="42">
        <v>5203788</v>
      </c>
      <c r="H191" s="20">
        <v>1793813</v>
      </c>
      <c r="I191" s="20">
        <v>16956738</v>
      </c>
      <c r="J191" s="20">
        <v>9031200</v>
      </c>
      <c r="K191" s="20">
        <v>27781751</v>
      </c>
      <c r="L191" s="20">
        <v>0</v>
      </c>
      <c r="M191" s="42">
        <v>0</v>
      </c>
      <c r="N191" s="22">
        <v>935654</v>
      </c>
      <c r="O191" s="10"/>
      <c r="P191" s="10"/>
    </row>
    <row r="192" spans="1:26" x14ac:dyDescent="0.25">
      <c r="A192" s="43"/>
      <c r="B192" s="36" t="s">
        <v>25</v>
      </c>
      <c r="C192" s="42">
        <v>107304</v>
      </c>
      <c r="D192" s="42">
        <v>2300189</v>
      </c>
      <c r="E192" s="42">
        <v>2078459</v>
      </c>
      <c r="F192" s="42">
        <v>58860</v>
      </c>
      <c r="G192" s="42">
        <v>4544812</v>
      </c>
      <c r="H192" s="20">
        <v>1046012</v>
      </c>
      <c r="I192" s="20">
        <v>16381062</v>
      </c>
      <c r="J192" s="20">
        <v>7807134</v>
      </c>
      <c r="K192" s="20">
        <v>25234208</v>
      </c>
      <c r="L192" s="20">
        <v>0</v>
      </c>
      <c r="M192" s="42">
        <v>0</v>
      </c>
      <c r="N192" s="22">
        <v>675493</v>
      </c>
      <c r="O192" s="10"/>
      <c r="P192" s="10"/>
    </row>
    <row r="193" spans="1:16" x14ac:dyDescent="0.25">
      <c r="A193" s="43"/>
      <c r="B193" s="36" t="s">
        <v>26</v>
      </c>
      <c r="C193" s="42">
        <v>301866</v>
      </c>
      <c r="D193" s="42">
        <v>1431621</v>
      </c>
      <c r="E193" s="42">
        <v>1450431</v>
      </c>
      <c r="F193" s="42">
        <v>27184</v>
      </c>
      <c r="G193" s="42">
        <v>3211102</v>
      </c>
      <c r="H193" s="42">
        <v>1591707</v>
      </c>
      <c r="I193" s="42">
        <v>13437555</v>
      </c>
      <c r="J193" s="42">
        <v>5315704</v>
      </c>
      <c r="K193" s="42">
        <v>20344966</v>
      </c>
      <c r="L193" s="42">
        <v>0</v>
      </c>
      <c r="M193" s="42">
        <v>0</v>
      </c>
      <c r="N193" s="22">
        <v>980266</v>
      </c>
      <c r="O193" s="10"/>
      <c r="P193" s="10"/>
    </row>
    <row r="194" spans="1:16" x14ac:dyDescent="0.25">
      <c r="A194" s="43"/>
      <c r="B194" s="36" t="s">
        <v>27</v>
      </c>
      <c r="C194" s="42">
        <v>201209</v>
      </c>
      <c r="D194" s="42">
        <v>1648874</v>
      </c>
      <c r="E194" s="42">
        <v>1979175</v>
      </c>
      <c r="F194" s="42">
        <v>17229</v>
      </c>
      <c r="G194" s="42">
        <v>3846487</v>
      </c>
      <c r="H194" s="42">
        <v>1301414</v>
      </c>
      <c r="I194" s="42">
        <v>14596494</v>
      </c>
      <c r="J194" s="42">
        <v>5055095</v>
      </c>
      <c r="K194" s="42">
        <v>20953003</v>
      </c>
      <c r="L194" s="42">
        <v>0</v>
      </c>
      <c r="M194" s="42">
        <v>0</v>
      </c>
      <c r="N194" s="22">
        <v>922153</v>
      </c>
      <c r="O194" s="10"/>
      <c r="P194" s="10"/>
    </row>
    <row r="195" spans="1:16" x14ac:dyDescent="0.25">
      <c r="A195" s="43"/>
      <c r="B195" s="36" t="s">
        <v>28</v>
      </c>
      <c r="C195" s="42">
        <v>213985</v>
      </c>
      <c r="D195" s="42">
        <v>3445306</v>
      </c>
      <c r="E195" s="42">
        <v>2986168</v>
      </c>
      <c r="F195" s="42">
        <v>0</v>
      </c>
      <c r="G195" s="42">
        <v>6645459</v>
      </c>
      <c r="H195" s="42">
        <v>1388410</v>
      </c>
      <c r="I195" s="42">
        <v>14375164</v>
      </c>
      <c r="J195" s="42">
        <v>5419512</v>
      </c>
      <c r="K195" s="42">
        <v>21183086</v>
      </c>
      <c r="L195" s="42">
        <v>0</v>
      </c>
      <c r="M195" s="42">
        <v>0</v>
      </c>
      <c r="N195" s="22">
        <v>425086</v>
      </c>
      <c r="O195" s="10"/>
      <c r="P195" s="10"/>
    </row>
    <row r="196" spans="1:16" x14ac:dyDescent="0.25">
      <c r="A196" s="43"/>
      <c r="B196" s="36" t="s">
        <v>29</v>
      </c>
      <c r="C196" s="42">
        <v>5797</v>
      </c>
      <c r="D196" s="42">
        <v>5463320</v>
      </c>
      <c r="E196" s="42">
        <v>10681441</v>
      </c>
      <c r="F196" s="42">
        <v>32390</v>
      </c>
      <c r="G196" s="42">
        <v>16182948</v>
      </c>
      <c r="H196" s="42">
        <v>678991</v>
      </c>
      <c r="I196" s="42">
        <v>13981255</v>
      </c>
      <c r="J196" s="42">
        <v>8026668</v>
      </c>
      <c r="K196" s="42">
        <v>22686914</v>
      </c>
      <c r="L196" s="42">
        <v>0</v>
      </c>
      <c r="M196" s="42">
        <v>0</v>
      </c>
      <c r="N196" s="22">
        <v>1099720</v>
      </c>
      <c r="O196" s="10"/>
      <c r="P196" s="10"/>
    </row>
    <row r="197" spans="1:16" x14ac:dyDescent="0.25">
      <c r="A197" s="43"/>
      <c r="B197" s="36" t="s">
        <v>30</v>
      </c>
      <c r="C197" s="42">
        <v>205942</v>
      </c>
      <c r="D197" s="42">
        <v>3062402</v>
      </c>
      <c r="E197" s="42">
        <v>6340071</v>
      </c>
      <c r="F197" s="42">
        <v>0</v>
      </c>
      <c r="G197" s="42">
        <v>9608415</v>
      </c>
      <c r="H197" s="42">
        <v>1605832</v>
      </c>
      <c r="I197" s="42">
        <v>16381271</v>
      </c>
      <c r="J197" s="42">
        <v>6745658</v>
      </c>
      <c r="K197" s="42">
        <v>24732761</v>
      </c>
      <c r="L197" s="42">
        <v>0</v>
      </c>
      <c r="M197" s="42">
        <v>0</v>
      </c>
      <c r="N197" s="22">
        <v>583944</v>
      </c>
      <c r="O197" s="10"/>
      <c r="P197" s="10"/>
    </row>
    <row r="198" spans="1:16" x14ac:dyDescent="0.25">
      <c r="A198" s="43"/>
      <c r="B198" s="36" t="s">
        <v>31</v>
      </c>
      <c r="C198" s="42">
        <v>86098</v>
      </c>
      <c r="D198" s="42">
        <v>3748226</v>
      </c>
      <c r="E198" s="42">
        <v>11302462</v>
      </c>
      <c r="F198" s="42">
        <v>0</v>
      </c>
      <c r="G198" s="42">
        <v>15136786</v>
      </c>
      <c r="H198" s="42">
        <v>1411582</v>
      </c>
      <c r="I198" s="42">
        <v>15100133</v>
      </c>
      <c r="J198" s="42">
        <v>5360229</v>
      </c>
      <c r="K198" s="42">
        <v>21871944</v>
      </c>
      <c r="L198" s="42">
        <v>0</v>
      </c>
      <c r="M198" s="42">
        <v>0</v>
      </c>
      <c r="N198" s="22">
        <v>1164719</v>
      </c>
      <c r="O198" s="10"/>
      <c r="P198" s="10"/>
    </row>
    <row r="199" spans="1:16" x14ac:dyDescent="0.25">
      <c r="A199" s="43"/>
      <c r="B199" s="36" t="s">
        <v>32</v>
      </c>
      <c r="C199" s="42">
        <v>100441</v>
      </c>
      <c r="D199" s="42">
        <v>4185550</v>
      </c>
      <c r="E199" s="42">
        <v>12002077</v>
      </c>
      <c r="F199" s="42">
        <v>32721</v>
      </c>
      <c r="G199" s="42">
        <v>16320789</v>
      </c>
      <c r="H199" s="42">
        <v>1333105</v>
      </c>
      <c r="I199" s="42">
        <v>14875755</v>
      </c>
      <c r="J199" s="42">
        <v>5476018</v>
      </c>
      <c r="K199" s="42">
        <v>21684878</v>
      </c>
      <c r="L199" s="42">
        <v>0</v>
      </c>
      <c r="M199" s="42">
        <v>0</v>
      </c>
      <c r="N199" s="22">
        <v>924085</v>
      </c>
      <c r="O199" s="10"/>
      <c r="P199" s="10"/>
    </row>
    <row r="200" spans="1:16" ht="15.75" thickBot="1" x14ac:dyDescent="0.3">
      <c r="A200" s="53"/>
      <c r="B200" s="74" t="s">
        <v>33</v>
      </c>
      <c r="C200" s="54">
        <v>162998</v>
      </c>
      <c r="D200" s="54">
        <v>3039676</v>
      </c>
      <c r="E200" s="54">
        <v>11502154</v>
      </c>
      <c r="F200" s="54">
        <v>73288</v>
      </c>
      <c r="G200" s="54">
        <v>14778116</v>
      </c>
      <c r="H200" s="54">
        <v>2745333</v>
      </c>
      <c r="I200" s="54">
        <v>18329453</v>
      </c>
      <c r="J200" s="54">
        <v>4963625</v>
      </c>
      <c r="K200" s="54">
        <v>26038411</v>
      </c>
      <c r="L200" s="54">
        <v>0</v>
      </c>
      <c r="M200" s="54">
        <v>0</v>
      </c>
      <c r="N200" s="56">
        <v>1293322</v>
      </c>
      <c r="O200" s="10"/>
      <c r="P200" s="10"/>
    </row>
    <row r="201" spans="1:16" x14ac:dyDescent="0.25">
      <c r="A201" s="43">
        <v>2022</v>
      </c>
      <c r="B201" s="36" t="s">
        <v>22</v>
      </c>
      <c r="C201" s="42">
        <v>100335</v>
      </c>
      <c r="D201" s="20">
        <v>3132944</v>
      </c>
      <c r="E201" s="20">
        <v>5491788</v>
      </c>
      <c r="F201" s="20">
        <v>24850</v>
      </c>
      <c r="G201" s="20">
        <v>8749917</v>
      </c>
      <c r="H201" s="20">
        <v>808014</v>
      </c>
      <c r="I201" s="20">
        <v>14448871</v>
      </c>
      <c r="J201" s="20">
        <v>4798530</v>
      </c>
      <c r="K201" s="20">
        <v>20055415</v>
      </c>
      <c r="L201" s="20">
        <v>0</v>
      </c>
      <c r="M201" s="42">
        <v>0</v>
      </c>
      <c r="N201" s="22">
        <v>1146062</v>
      </c>
      <c r="O201" s="10"/>
      <c r="P201" s="10"/>
    </row>
    <row r="202" spans="1:16" x14ac:dyDescent="0.25">
      <c r="A202" s="43"/>
      <c r="B202" s="36" t="s">
        <v>23</v>
      </c>
      <c r="C202" s="42">
        <v>72185</v>
      </c>
      <c r="D202" s="20">
        <v>4065387</v>
      </c>
      <c r="E202" s="20">
        <v>8759756</v>
      </c>
      <c r="F202" s="20">
        <v>187103</v>
      </c>
      <c r="G202" s="20">
        <v>13084431</v>
      </c>
      <c r="H202" s="20">
        <v>907260</v>
      </c>
      <c r="I202" s="20">
        <v>14892983</v>
      </c>
      <c r="J202" s="20">
        <v>4662870</v>
      </c>
      <c r="K202" s="20">
        <v>20463113</v>
      </c>
      <c r="L202" s="20">
        <v>0</v>
      </c>
      <c r="M202" s="42">
        <v>0</v>
      </c>
      <c r="N202" s="22">
        <v>1039337</v>
      </c>
      <c r="O202" s="10"/>
      <c r="P202" s="10"/>
    </row>
    <row r="203" spans="1:16" x14ac:dyDescent="0.25">
      <c r="A203" s="43"/>
      <c r="B203" s="36" t="s">
        <v>24</v>
      </c>
      <c r="C203" s="42">
        <v>741973</v>
      </c>
      <c r="D203" s="42">
        <v>6116630</v>
      </c>
      <c r="E203" s="42">
        <v>11478177</v>
      </c>
      <c r="F203" s="42">
        <v>214743</v>
      </c>
      <c r="G203" s="42">
        <v>18551523</v>
      </c>
      <c r="H203" s="20">
        <v>1651464</v>
      </c>
      <c r="I203" s="20">
        <v>19057800</v>
      </c>
      <c r="J203" s="20">
        <v>7288530</v>
      </c>
      <c r="K203" s="20">
        <v>27997794</v>
      </c>
      <c r="L203" s="20">
        <v>0</v>
      </c>
      <c r="M203" s="42">
        <v>0</v>
      </c>
      <c r="N203" s="22">
        <v>1133703</v>
      </c>
      <c r="O203" s="10"/>
      <c r="P203" s="10"/>
    </row>
    <row r="204" spans="1:16" x14ac:dyDescent="0.25">
      <c r="A204" s="43"/>
      <c r="B204" s="36" t="s">
        <v>25</v>
      </c>
      <c r="C204" s="42">
        <v>445223</v>
      </c>
      <c r="D204" s="42">
        <v>3755526</v>
      </c>
      <c r="E204" s="42">
        <v>10699706</v>
      </c>
      <c r="F204" s="42">
        <v>45014</v>
      </c>
      <c r="G204" s="42">
        <v>14945469</v>
      </c>
      <c r="H204" s="20">
        <v>634945</v>
      </c>
      <c r="I204" s="20">
        <v>15747256</v>
      </c>
      <c r="J204" s="20">
        <v>6752781</v>
      </c>
      <c r="K204" s="20">
        <v>23134982</v>
      </c>
      <c r="L204" s="20">
        <v>0</v>
      </c>
      <c r="M204" s="42">
        <v>0</v>
      </c>
      <c r="N204" s="22">
        <v>697376</v>
      </c>
      <c r="O204" s="10"/>
      <c r="P204" s="10"/>
    </row>
    <row r="205" spans="1:16" x14ac:dyDescent="0.25">
      <c r="A205" s="43"/>
      <c r="B205" s="36" t="s">
        <v>26</v>
      </c>
      <c r="C205" s="42">
        <v>50958</v>
      </c>
      <c r="D205" s="42">
        <v>5222313</v>
      </c>
      <c r="E205" s="42">
        <v>7209942</v>
      </c>
      <c r="F205" s="42">
        <v>262186</v>
      </c>
      <c r="G205" s="42">
        <v>12745399</v>
      </c>
      <c r="H205" s="42">
        <v>285544</v>
      </c>
      <c r="I205" s="42">
        <v>13945960</v>
      </c>
      <c r="J205" s="42">
        <v>6890580</v>
      </c>
      <c r="K205" s="42">
        <v>21122084</v>
      </c>
      <c r="L205" s="42">
        <v>0</v>
      </c>
      <c r="M205" s="42">
        <v>0</v>
      </c>
      <c r="N205" s="22">
        <v>1198467</v>
      </c>
      <c r="O205" s="10"/>
      <c r="P205" s="10"/>
    </row>
    <row r="206" spans="1:16" x14ac:dyDescent="0.25">
      <c r="A206" s="43"/>
      <c r="B206" s="36" t="s">
        <v>27</v>
      </c>
      <c r="C206" s="42">
        <v>16024</v>
      </c>
      <c r="D206" s="42">
        <v>5276579</v>
      </c>
      <c r="E206" s="42">
        <v>7608222</v>
      </c>
      <c r="F206" s="42">
        <v>0</v>
      </c>
      <c r="G206" s="42">
        <v>12900825</v>
      </c>
      <c r="H206" s="42">
        <v>966736</v>
      </c>
      <c r="I206" s="42">
        <v>14705779</v>
      </c>
      <c r="J206" s="42">
        <v>4335938</v>
      </c>
      <c r="K206" s="42">
        <v>20008453</v>
      </c>
      <c r="L206" s="42">
        <v>0</v>
      </c>
      <c r="M206" s="42">
        <v>0</v>
      </c>
      <c r="N206" s="22">
        <v>724310</v>
      </c>
      <c r="O206" s="10"/>
      <c r="P206" s="10"/>
    </row>
    <row r="207" spans="1:16" x14ac:dyDescent="0.25">
      <c r="A207" s="43"/>
      <c r="B207" s="36" t="s">
        <v>28</v>
      </c>
      <c r="C207" s="42">
        <v>243454</v>
      </c>
      <c r="D207" s="42">
        <v>2532655</v>
      </c>
      <c r="E207" s="42">
        <v>7427401</v>
      </c>
      <c r="F207" s="42">
        <v>62436</v>
      </c>
      <c r="G207" s="42">
        <v>10265946</v>
      </c>
      <c r="H207" s="42">
        <v>388725</v>
      </c>
      <c r="I207" s="42">
        <v>12655669</v>
      </c>
      <c r="J207" s="42">
        <v>5023941</v>
      </c>
      <c r="K207" s="42">
        <v>18068335</v>
      </c>
      <c r="L207" s="42">
        <v>0</v>
      </c>
      <c r="M207" s="42">
        <v>0</v>
      </c>
      <c r="N207" s="22">
        <v>1129588</v>
      </c>
      <c r="O207" s="10"/>
      <c r="P207" s="10"/>
    </row>
    <row r="208" spans="1:16" x14ac:dyDescent="0.25">
      <c r="A208" s="43"/>
      <c r="B208" s="36" t="s">
        <v>29</v>
      </c>
      <c r="C208" s="42">
        <v>0</v>
      </c>
      <c r="D208" s="42">
        <v>1956744</v>
      </c>
      <c r="E208" s="42">
        <v>7624097</v>
      </c>
      <c r="F208" s="42">
        <v>8076</v>
      </c>
      <c r="G208" s="42">
        <v>9588917</v>
      </c>
      <c r="H208" s="42">
        <v>337067</v>
      </c>
      <c r="I208" s="42">
        <v>14952664</v>
      </c>
      <c r="J208" s="42">
        <v>6516346</v>
      </c>
      <c r="K208" s="42">
        <v>21806077</v>
      </c>
      <c r="L208" s="42">
        <v>0</v>
      </c>
      <c r="M208" s="42">
        <v>0</v>
      </c>
      <c r="N208" s="22">
        <v>1688071</v>
      </c>
      <c r="O208" s="10"/>
      <c r="P208" s="10"/>
    </row>
    <row r="209" spans="1:16" x14ac:dyDescent="0.25">
      <c r="A209" s="43"/>
      <c r="B209" s="36" t="s">
        <v>30</v>
      </c>
      <c r="C209" s="42">
        <v>73361</v>
      </c>
      <c r="D209" s="42">
        <v>4335340</v>
      </c>
      <c r="E209" s="42">
        <v>3129080</v>
      </c>
      <c r="F209" s="42">
        <v>0</v>
      </c>
      <c r="G209" s="42">
        <v>7537781</v>
      </c>
      <c r="H209" s="42">
        <v>679988</v>
      </c>
      <c r="I209" s="42">
        <v>14942453</v>
      </c>
      <c r="J209" s="42">
        <v>5831663</v>
      </c>
      <c r="K209" s="42">
        <v>21454104</v>
      </c>
      <c r="L209" s="42">
        <v>0</v>
      </c>
      <c r="M209" s="42">
        <v>0</v>
      </c>
      <c r="N209" s="22">
        <v>962418</v>
      </c>
      <c r="O209" s="10"/>
      <c r="P209" s="10"/>
    </row>
    <row r="210" spans="1:16" x14ac:dyDescent="0.25">
      <c r="A210" s="43"/>
      <c r="B210" s="36" t="s">
        <v>31</v>
      </c>
      <c r="C210" s="42">
        <v>77172</v>
      </c>
      <c r="D210" s="42">
        <v>5284970</v>
      </c>
      <c r="E210" s="42">
        <v>10152759</v>
      </c>
      <c r="F210" s="42">
        <v>0</v>
      </c>
      <c r="G210" s="42">
        <v>15514901</v>
      </c>
      <c r="H210" s="42">
        <v>1103912</v>
      </c>
      <c r="I210" s="42">
        <v>12109189</v>
      </c>
      <c r="J210" s="42">
        <v>6512601</v>
      </c>
      <c r="K210" s="42">
        <v>19725702</v>
      </c>
      <c r="L210" s="42">
        <v>0</v>
      </c>
      <c r="M210" s="42">
        <v>0</v>
      </c>
      <c r="N210" s="22">
        <v>1338155</v>
      </c>
      <c r="O210" s="10"/>
      <c r="P210" s="10"/>
    </row>
    <row r="211" spans="1:16" x14ac:dyDescent="0.25">
      <c r="A211" s="43"/>
      <c r="B211" s="36" t="s">
        <v>32</v>
      </c>
      <c r="C211" s="42">
        <v>274017</v>
      </c>
      <c r="D211" s="42">
        <v>8363149</v>
      </c>
      <c r="E211" s="42">
        <v>17942425</v>
      </c>
      <c r="F211" s="42">
        <v>12175</v>
      </c>
      <c r="G211" s="42">
        <v>26591766</v>
      </c>
      <c r="H211" s="42">
        <v>1350907</v>
      </c>
      <c r="I211" s="42">
        <v>15758009</v>
      </c>
      <c r="J211" s="42">
        <v>5017401</v>
      </c>
      <c r="K211" s="42">
        <v>22126317</v>
      </c>
      <c r="L211" s="42">
        <v>0</v>
      </c>
      <c r="M211" s="42">
        <v>0</v>
      </c>
      <c r="N211" s="22">
        <v>1658125</v>
      </c>
      <c r="O211" s="10"/>
      <c r="P211" s="10"/>
    </row>
    <row r="212" spans="1:16" x14ac:dyDescent="0.25">
      <c r="A212" s="43"/>
      <c r="B212" s="36" t="s">
        <v>33</v>
      </c>
      <c r="C212" s="42">
        <v>156005</v>
      </c>
      <c r="D212" s="42">
        <v>4457998</v>
      </c>
      <c r="E212" s="42">
        <v>6393594</v>
      </c>
      <c r="F212" s="42">
        <v>36893</v>
      </c>
      <c r="G212" s="42">
        <v>11044490</v>
      </c>
      <c r="H212" s="42">
        <v>206054</v>
      </c>
      <c r="I212" s="42">
        <v>16423252</v>
      </c>
      <c r="J212" s="42">
        <v>3357955</v>
      </c>
      <c r="K212" s="42">
        <v>19987261</v>
      </c>
      <c r="L212" s="42">
        <v>0</v>
      </c>
      <c r="M212" s="42">
        <v>0</v>
      </c>
      <c r="N212" s="22">
        <v>1068399</v>
      </c>
      <c r="O212" s="10"/>
      <c r="P212" s="10"/>
    </row>
    <row r="213" spans="1:16" x14ac:dyDescent="0.25">
      <c r="A213" s="118">
        <v>2023</v>
      </c>
      <c r="B213" s="32" t="s">
        <v>22</v>
      </c>
      <c r="C213" s="119">
        <v>207524</v>
      </c>
      <c r="D213" s="28">
        <v>3084589</v>
      </c>
      <c r="E213" s="28">
        <v>4127095</v>
      </c>
      <c r="F213" s="28">
        <v>0</v>
      </c>
      <c r="G213" s="28">
        <v>7419208</v>
      </c>
      <c r="H213" s="28">
        <v>295720</v>
      </c>
      <c r="I213" s="28">
        <v>17544393</v>
      </c>
      <c r="J213" s="28">
        <v>3764118</v>
      </c>
      <c r="K213" s="28">
        <v>21604231</v>
      </c>
      <c r="L213" s="28">
        <v>0</v>
      </c>
      <c r="M213" s="119">
        <v>0</v>
      </c>
      <c r="N213" s="28">
        <v>1167659</v>
      </c>
      <c r="O213" s="10"/>
      <c r="P213" s="10"/>
    </row>
    <row r="214" spans="1:16" x14ac:dyDescent="0.25">
      <c r="A214" s="120"/>
      <c r="B214" s="36" t="s">
        <v>23</v>
      </c>
      <c r="C214" s="42">
        <v>73221</v>
      </c>
      <c r="D214" s="20">
        <v>3209416</v>
      </c>
      <c r="E214" s="20">
        <v>4149085</v>
      </c>
      <c r="F214" s="20">
        <v>0</v>
      </c>
      <c r="G214" s="20">
        <v>7431722</v>
      </c>
      <c r="H214" s="20">
        <v>439082</v>
      </c>
      <c r="I214" s="20">
        <v>16295169</v>
      </c>
      <c r="J214" s="20">
        <v>4173074</v>
      </c>
      <c r="K214" s="20">
        <v>20907325</v>
      </c>
      <c r="L214" s="20">
        <v>0</v>
      </c>
      <c r="M214" s="42">
        <v>0</v>
      </c>
      <c r="N214" s="20">
        <v>510887</v>
      </c>
      <c r="O214" s="10"/>
      <c r="P214" s="10"/>
    </row>
    <row r="215" spans="1:16" x14ac:dyDescent="0.25">
      <c r="A215" s="120"/>
      <c r="B215" s="36" t="s">
        <v>24</v>
      </c>
      <c r="C215" s="42">
        <v>105724</v>
      </c>
      <c r="D215" s="42">
        <v>4322333</v>
      </c>
      <c r="E215" s="42">
        <v>7498428</v>
      </c>
      <c r="F215" s="42">
        <v>196336</v>
      </c>
      <c r="G215" s="42">
        <v>12122821</v>
      </c>
      <c r="H215" s="20">
        <v>1155512</v>
      </c>
      <c r="I215" s="20">
        <v>18468631</v>
      </c>
      <c r="J215" s="20">
        <v>5630902</v>
      </c>
      <c r="K215" s="20">
        <v>25255045</v>
      </c>
      <c r="L215" s="20">
        <v>0</v>
      </c>
      <c r="M215" s="42">
        <v>0</v>
      </c>
      <c r="N215" s="20">
        <v>1301802</v>
      </c>
      <c r="O215" s="10"/>
      <c r="P215" s="10"/>
    </row>
    <row r="216" spans="1:16" x14ac:dyDescent="0.25">
      <c r="A216" s="120"/>
      <c r="B216" s="36" t="s">
        <v>25</v>
      </c>
      <c r="C216" s="42">
        <v>178470</v>
      </c>
      <c r="D216" s="42">
        <v>2460136</v>
      </c>
      <c r="E216" s="42">
        <v>8380790</v>
      </c>
      <c r="F216" s="42">
        <v>70081</v>
      </c>
      <c r="G216" s="42">
        <v>11089477</v>
      </c>
      <c r="H216" s="20">
        <v>649642</v>
      </c>
      <c r="I216" s="20">
        <v>11197991</v>
      </c>
      <c r="J216" s="20">
        <v>3115683</v>
      </c>
      <c r="K216" s="20">
        <v>14963316</v>
      </c>
      <c r="L216" s="20">
        <v>0</v>
      </c>
      <c r="M216" s="42">
        <v>0</v>
      </c>
      <c r="N216" s="20">
        <v>1122006</v>
      </c>
      <c r="O216" s="10"/>
      <c r="P216" s="10"/>
    </row>
    <row r="217" spans="1:16" x14ac:dyDescent="0.25">
      <c r="A217" s="120"/>
      <c r="B217" s="36" t="s">
        <v>26</v>
      </c>
      <c r="C217" s="42">
        <v>3955</v>
      </c>
      <c r="D217" s="42">
        <v>2360504</v>
      </c>
      <c r="E217" s="42">
        <v>4800628</v>
      </c>
      <c r="F217" s="42">
        <v>60975</v>
      </c>
      <c r="G217" s="42">
        <v>7226062</v>
      </c>
      <c r="H217" s="42">
        <v>765332</v>
      </c>
      <c r="I217" s="42">
        <v>9033619</v>
      </c>
      <c r="J217" s="42">
        <v>1780716</v>
      </c>
      <c r="K217" s="42">
        <v>11579667</v>
      </c>
      <c r="L217" s="42">
        <v>0</v>
      </c>
      <c r="M217" s="42">
        <v>0</v>
      </c>
      <c r="N217" s="20">
        <v>1188122</v>
      </c>
      <c r="O217" s="10"/>
      <c r="P217" s="10"/>
    </row>
    <row r="218" spans="1:16" x14ac:dyDescent="0.25">
      <c r="A218" s="120"/>
      <c r="B218" s="36" t="s">
        <v>27</v>
      </c>
      <c r="C218" s="42">
        <v>6175</v>
      </c>
      <c r="D218" s="42">
        <v>2672430</v>
      </c>
      <c r="E218" s="42">
        <v>7475534</v>
      </c>
      <c r="F218" s="42">
        <v>10896</v>
      </c>
      <c r="G218" s="42">
        <v>10165035</v>
      </c>
      <c r="H218" s="42">
        <v>751435</v>
      </c>
      <c r="I218" s="42">
        <v>8999744</v>
      </c>
      <c r="J218" s="42">
        <v>2670413</v>
      </c>
      <c r="K218" s="42">
        <v>12421592</v>
      </c>
      <c r="L218" s="42">
        <v>0</v>
      </c>
      <c r="M218" s="42">
        <v>0</v>
      </c>
      <c r="N218" s="20">
        <v>767578</v>
      </c>
      <c r="O218" s="10"/>
      <c r="P218" s="10"/>
    </row>
    <row r="219" spans="1:16" x14ac:dyDescent="0.25">
      <c r="A219" s="120"/>
      <c r="B219" s="36" t="s">
        <v>28</v>
      </c>
      <c r="C219" s="42">
        <v>3145</v>
      </c>
      <c r="D219" s="42">
        <v>2416314</v>
      </c>
      <c r="E219" s="42">
        <v>4323072</v>
      </c>
      <c r="F219" s="42">
        <v>35218</v>
      </c>
      <c r="G219" s="42">
        <v>6777749</v>
      </c>
      <c r="H219" s="42">
        <v>440496</v>
      </c>
      <c r="I219" s="42">
        <v>8956622</v>
      </c>
      <c r="J219" s="42">
        <v>4738054</v>
      </c>
      <c r="K219" s="42">
        <v>14135172</v>
      </c>
      <c r="L219" s="42">
        <v>0</v>
      </c>
      <c r="M219" s="42">
        <v>0</v>
      </c>
      <c r="N219" s="20">
        <v>769575</v>
      </c>
      <c r="O219" s="10"/>
      <c r="P219" s="10"/>
    </row>
    <row r="220" spans="1:16" x14ac:dyDescent="0.25">
      <c r="A220" s="120"/>
      <c r="B220" s="36" t="s">
        <v>29</v>
      </c>
      <c r="C220" s="42">
        <v>92174</v>
      </c>
      <c r="D220" s="42">
        <v>3314126</v>
      </c>
      <c r="E220" s="42">
        <v>8462018</v>
      </c>
      <c r="F220" s="42">
        <v>12339</v>
      </c>
      <c r="G220" s="42">
        <v>11880657</v>
      </c>
      <c r="H220" s="42">
        <v>818982</v>
      </c>
      <c r="I220" s="42">
        <v>10548100</v>
      </c>
      <c r="J220" s="42">
        <v>6000920</v>
      </c>
      <c r="K220" s="42">
        <v>17368002</v>
      </c>
      <c r="L220" s="42">
        <v>0</v>
      </c>
      <c r="M220" s="42">
        <v>0</v>
      </c>
      <c r="N220" s="20">
        <v>979606</v>
      </c>
      <c r="O220" s="10"/>
      <c r="P220" s="10"/>
    </row>
    <row r="221" spans="1:16" x14ac:dyDescent="0.25">
      <c r="A221" s="120"/>
      <c r="B221" s="36" t="s">
        <v>30</v>
      </c>
      <c r="C221" s="42">
        <v>113570</v>
      </c>
      <c r="D221" s="42">
        <v>5103447</v>
      </c>
      <c r="E221" s="42">
        <v>11524517</v>
      </c>
      <c r="F221" s="42">
        <v>29906</v>
      </c>
      <c r="G221" s="42">
        <v>16771440</v>
      </c>
      <c r="H221" s="42">
        <v>745387</v>
      </c>
      <c r="I221" s="42">
        <v>9327835</v>
      </c>
      <c r="J221" s="42">
        <v>3648695</v>
      </c>
      <c r="K221" s="42">
        <v>13721917</v>
      </c>
      <c r="L221" s="42">
        <v>0</v>
      </c>
      <c r="M221" s="42">
        <v>0</v>
      </c>
      <c r="N221" s="20">
        <v>968350</v>
      </c>
      <c r="O221" s="10"/>
      <c r="P221" s="10"/>
    </row>
    <row r="222" spans="1:16" x14ac:dyDescent="0.25">
      <c r="A222" s="120"/>
      <c r="B222" s="36" t="s">
        <v>31</v>
      </c>
      <c r="C222" s="42">
        <v>41866</v>
      </c>
      <c r="D222" s="42">
        <v>6253948</v>
      </c>
      <c r="E222" s="42">
        <v>19729767</v>
      </c>
      <c r="F222" s="42">
        <v>20784</v>
      </c>
      <c r="G222" s="42">
        <v>26046365</v>
      </c>
      <c r="H222" s="42">
        <v>335336</v>
      </c>
      <c r="I222" s="42">
        <v>11764242</v>
      </c>
      <c r="J222" s="42">
        <v>3021387</v>
      </c>
      <c r="K222" s="42">
        <v>15120965</v>
      </c>
      <c r="L222" s="42">
        <v>0</v>
      </c>
      <c r="M222" s="42">
        <v>0</v>
      </c>
      <c r="N222" s="20">
        <v>1248484</v>
      </c>
      <c r="O222" s="10"/>
      <c r="P222" s="10"/>
    </row>
    <row r="223" spans="1:16" x14ac:dyDescent="0.25">
      <c r="A223" s="120"/>
      <c r="B223" s="36" t="s">
        <v>32</v>
      </c>
      <c r="C223" s="42">
        <v>51590</v>
      </c>
      <c r="D223" s="42">
        <v>8137455</v>
      </c>
      <c r="E223" s="42">
        <v>19488395</v>
      </c>
      <c r="F223" s="42">
        <v>13116</v>
      </c>
      <c r="G223" s="42">
        <v>27690556</v>
      </c>
      <c r="H223" s="42">
        <v>937869</v>
      </c>
      <c r="I223" s="42">
        <v>14006945</v>
      </c>
      <c r="J223" s="42">
        <v>4333767</v>
      </c>
      <c r="K223" s="42">
        <v>19278581</v>
      </c>
      <c r="L223" s="42">
        <v>0</v>
      </c>
      <c r="M223" s="42">
        <v>0</v>
      </c>
      <c r="N223" s="20">
        <v>1261710</v>
      </c>
      <c r="O223" s="10"/>
      <c r="P223" s="10"/>
    </row>
    <row r="224" spans="1:16" x14ac:dyDescent="0.25">
      <c r="A224" s="121"/>
      <c r="B224" s="40" t="s">
        <v>33</v>
      </c>
      <c r="C224" s="52">
        <v>144474</v>
      </c>
      <c r="D224" s="52">
        <v>4954990</v>
      </c>
      <c r="E224" s="52">
        <v>8574711</v>
      </c>
      <c r="F224" s="52">
        <v>144187</v>
      </c>
      <c r="G224" s="52">
        <v>13818362</v>
      </c>
      <c r="H224" s="52">
        <v>551133</v>
      </c>
      <c r="I224" s="52">
        <v>12301430</v>
      </c>
      <c r="J224" s="52">
        <v>3208552</v>
      </c>
      <c r="K224" s="52">
        <v>16061115</v>
      </c>
      <c r="L224" s="52">
        <v>0</v>
      </c>
      <c r="M224" s="52">
        <v>0</v>
      </c>
      <c r="N224" s="25">
        <v>903435</v>
      </c>
      <c r="O224" s="10"/>
      <c r="P224" s="10"/>
    </row>
    <row r="225" spans="1:16" x14ac:dyDescent="0.25">
      <c r="A225" s="118">
        <v>2024</v>
      </c>
      <c r="B225" s="36" t="s">
        <v>22</v>
      </c>
      <c r="C225" s="119">
        <v>50690</v>
      </c>
      <c r="D225" s="28">
        <v>3564968</v>
      </c>
      <c r="E225" s="28">
        <v>5366958</v>
      </c>
      <c r="F225" s="28">
        <v>11129</v>
      </c>
      <c r="G225" s="28">
        <v>8993745</v>
      </c>
      <c r="H225" s="28">
        <v>1347286</v>
      </c>
      <c r="I225" s="28">
        <v>13991441</v>
      </c>
      <c r="J225" s="28">
        <v>2616880</v>
      </c>
      <c r="K225" s="28">
        <v>17955607</v>
      </c>
      <c r="L225" s="28">
        <v>0</v>
      </c>
      <c r="M225" s="119">
        <v>0</v>
      </c>
      <c r="N225" s="28">
        <v>468061</v>
      </c>
      <c r="O225" s="10"/>
      <c r="P225" s="10"/>
    </row>
    <row r="226" spans="1:16" x14ac:dyDescent="0.25">
      <c r="A226" s="120"/>
      <c r="B226" s="36" t="s">
        <v>23</v>
      </c>
      <c r="C226" s="42">
        <v>333173</v>
      </c>
      <c r="D226" s="20">
        <v>5220085</v>
      </c>
      <c r="E226" s="20">
        <v>5555962</v>
      </c>
      <c r="F226" s="20">
        <v>18909</v>
      </c>
      <c r="G226" s="20">
        <v>11128129</v>
      </c>
      <c r="H226" s="20">
        <v>261660</v>
      </c>
      <c r="I226" s="20">
        <v>17813720</v>
      </c>
      <c r="J226" s="20">
        <v>3579259</v>
      </c>
      <c r="K226" s="20">
        <v>21654639</v>
      </c>
      <c r="L226" s="20">
        <v>0</v>
      </c>
      <c r="M226" s="42">
        <v>0</v>
      </c>
      <c r="N226" s="20">
        <v>906529</v>
      </c>
      <c r="O226" s="10"/>
      <c r="P226" s="10"/>
    </row>
    <row r="227" spans="1:16" x14ac:dyDescent="0.25">
      <c r="A227" s="120"/>
      <c r="B227" s="36" t="s">
        <v>24</v>
      </c>
      <c r="C227" s="42">
        <v>419181</v>
      </c>
      <c r="D227" s="42">
        <v>4316120</v>
      </c>
      <c r="E227" s="42">
        <v>7657532</v>
      </c>
      <c r="F227" s="42">
        <v>283305</v>
      </c>
      <c r="G227" s="42">
        <v>12676138</v>
      </c>
      <c r="H227" s="20">
        <v>735866</v>
      </c>
      <c r="I227" s="20">
        <v>15904586</v>
      </c>
      <c r="J227" s="20">
        <v>4540983</v>
      </c>
      <c r="K227" s="20">
        <v>21181435</v>
      </c>
      <c r="L227" s="20">
        <v>0</v>
      </c>
      <c r="M227" s="42">
        <v>0</v>
      </c>
      <c r="N227" s="20">
        <v>1172141</v>
      </c>
      <c r="O227" s="10"/>
      <c r="P227" s="10"/>
    </row>
    <row r="228" spans="1:16" x14ac:dyDescent="0.25">
      <c r="A228" s="120"/>
      <c r="B228" s="36" t="s">
        <v>25</v>
      </c>
      <c r="C228" s="42">
        <v>250297</v>
      </c>
      <c r="D228" s="42">
        <v>5536723</v>
      </c>
      <c r="E228" s="42">
        <v>5266927</v>
      </c>
      <c r="F228" s="42">
        <v>164771</v>
      </c>
      <c r="G228" s="42">
        <v>11218718</v>
      </c>
      <c r="H228" s="20">
        <v>1191665</v>
      </c>
      <c r="I228" s="20">
        <v>15674836</v>
      </c>
      <c r="J228" s="20">
        <v>4289852</v>
      </c>
      <c r="K228" s="20">
        <v>21156353</v>
      </c>
      <c r="L228" s="20">
        <v>0</v>
      </c>
      <c r="M228" s="42">
        <v>0</v>
      </c>
      <c r="N228" s="20">
        <v>1281114</v>
      </c>
      <c r="O228" s="10"/>
      <c r="P228" s="10"/>
    </row>
    <row r="229" spans="1:16" x14ac:dyDescent="0.25">
      <c r="A229" s="120"/>
      <c r="B229" s="36" t="s">
        <v>26</v>
      </c>
      <c r="C229" s="42">
        <v>77039</v>
      </c>
      <c r="D229" s="42">
        <v>3627722</v>
      </c>
      <c r="E229" s="42">
        <v>6928346</v>
      </c>
      <c r="F229" s="42">
        <v>138329</v>
      </c>
      <c r="G229" s="42">
        <v>10771436</v>
      </c>
      <c r="H229" s="42">
        <v>739588</v>
      </c>
      <c r="I229" s="42">
        <v>16444865</v>
      </c>
      <c r="J229" s="42">
        <v>3247467</v>
      </c>
      <c r="K229" s="42">
        <v>20431920</v>
      </c>
      <c r="L229" s="42">
        <v>0</v>
      </c>
      <c r="M229" s="42">
        <v>0</v>
      </c>
      <c r="N229" s="20">
        <v>1328285</v>
      </c>
      <c r="O229" s="10"/>
      <c r="P229" s="10"/>
    </row>
    <row r="230" spans="1:16" x14ac:dyDescent="0.25">
      <c r="A230" s="120"/>
      <c r="B230" s="36" t="s">
        <v>27</v>
      </c>
      <c r="C230" s="42">
        <v>99810</v>
      </c>
      <c r="D230" s="42">
        <v>3749097</v>
      </c>
      <c r="E230" s="42">
        <v>7783997</v>
      </c>
      <c r="F230" s="42">
        <v>0</v>
      </c>
      <c r="G230" s="42">
        <v>11632904</v>
      </c>
      <c r="H230" s="42">
        <v>382993</v>
      </c>
      <c r="I230" s="42">
        <v>12579908</v>
      </c>
      <c r="J230" s="42">
        <v>3775356</v>
      </c>
      <c r="K230" s="42">
        <v>16738257</v>
      </c>
      <c r="L230" s="42">
        <v>0</v>
      </c>
      <c r="M230" s="42">
        <v>0</v>
      </c>
      <c r="N230" s="20">
        <v>713038</v>
      </c>
      <c r="O230" s="10"/>
      <c r="P230" s="10"/>
    </row>
    <row r="231" spans="1:16" x14ac:dyDescent="0.25">
      <c r="A231" s="120"/>
      <c r="B231" s="36" t="s">
        <v>28</v>
      </c>
      <c r="C231" s="42">
        <v>109270</v>
      </c>
      <c r="D231" s="42">
        <v>2561020</v>
      </c>
      <c r="E231" s="42">
        <v>5539618</v>
      </c>
      <c r="F231" s="42">
        <v>15353</v>
      </c>
      <c r="G231" s="42">
        <v>8225261</v>
      </c>
      <c r="H231" s="42">
        <v>170291</v>
      </c>
      <c r="I231" s="42">
        <v>12627317</v>
      </c>
      <c r="J231" s="42">
        <v>2995556</v>
      </c>
      <c r="K231" s="42">
        <v>15793164</v>
      </c>
      <c r="L231" s="42">
        <v>0</v>
      </c>
      <c r="M231" s="42">
        <v>0</v>
      </c>
      <c r="N231" s="20">
        <v>1596081</v>
      </c>
      <c r="O231" s="10"/>
      <c r="P231" s="10"/>
    </row>
    <row r="232" spans="1:16" x14ac:dyDescent="0.25">
      <c r="A232" s="120"/>
      <c r="B232" s="36" t="s">
        <v>29</v>
      </c>
      <c r="C232" s="42">
        <v>116012</v>
      </c>
      <c r="D232" s="42">
        <v>2614803</v>
      </c>
      <c r="E232" s="42">
        <v>7160790</v>
      </c>
      <c r="F232" s="42">
        <v>34948</v>
      </c>
      <c r="G232" s="42">
        <v>9926553</v>
      </c>
      <c r="H232" s="42">
        <v>986524</v>
      </c>
      <c r="I232" s="42">
        <v>12920640</v>
      </c>
      <c r="J232" s="42">
        <v>3108690</v>
      </c>
      <c r="K232" s="42">
        <v>17015854</v>
      </c>
      <c r="L232" s="42">
        <v>0</v>
      </c>
      <c r="M232" s="42">
        <v>0</v>
      </c>
      <c r="N232" s="20">
        <v>813792</v>
      </c>
      <c r="O232" s="10"/>
      <c r="P232" s="10"/>
    </row>
    <row r="233" spans="1:16" x14ac:dyDescent="0.25">
      <c r="A233" s="120"/>
      <c r="B233" s="36" t="s">
        <v>30</v>
      </c>
      <c r="C233" s="42">
        <v>22018</v>
      </c>
      <c r="D233" s="42">
        <v>3419305</v>
      </c>
      <c r="E233" s="42">
        <v>5167473</v>
      </c>
      <c r="F233" s="42">
        <v>81360</v>
      </c>
      <c r="G233" s="42">
        <v>8690156</v>
      </c>
      <c r="H233" s="42">
        <v>545323</v>
      </c>
      <c r="I233" s="42">
        <v>12901125</v>
      </c>
      <c r="J233" s="42">
        <v>3846078</v>
      </c>
      <c r="K233" s="42">
        <v>17292526</v>
      </c>
      <c r="L233" s="42">
        <v>0</v>
      </c>
      <c r="M233" s="42">
        <v>0</v>
      </c>
      <c r="N233" s="20">
        <v>1033533</v>
      </c>
      <c r="O233" s="10"/>
      <c r="P233" s="10"/>
    </row>
    <row r="234" spans="1:16" x14ac:dyDescent="0.25">
      <c r="A234" s="120"/>
      <c r="B234" s="36" t="s">
        <v>31</v>
      </c>
      <c r="C234" s="42">
        <v>304849</v>
      </c>
      <c r="D234" s="42">
        <v>4304605</v>
      </c>
      <c r="E234" s="42">
        <v>12786021</v>
      </c>
      <c r="F234" s="42">
        <v>60598</v>
      </c>
      <c r="G234" s="42">
        <v>17456073</v>
      </c>
      <c r="H234" s="42">
        <v>99696</v>
      </c>
      <c r="I234" s="42">
        <v>16190252</v>
      </c>
      <c r="J234" s="42">
        <v>3974056</v>
      </c>
      <c r="K234" s="42">
        <v>20264004</v>
      </c>
      <c r="L234" s="42">
        <v>0</v>
      </c>
      <c r="M234" s="42">
        <v>0</v>
      </c>
      <c r="N234" s="20">
        <v>733029</v>
      </c>
      <c r="O234" s="10"/>
      <c r="P234" s="10"/>
    </row>
    <row r="235" spans="1:16" x14ac:dyDescent="0.25">
      <c r="A235" s="120"/>
      <c r="B235" s="36" t="s">
        <v>32</v>
      </c>
      <c r="C235" s="42">
        <v>70923</v>
      </c>
      <c r="D235" s="42">
        <v>4718797</v>
      </c>
      <c r="E235" s="42">
        <v>9554828</v>
      </c>
      <c r="F235" s="42">
        <v>24735</v>
      </c>
      <c r="G235" s="42">
        <v>14369283</v>
      </c>
      <c r="H235" s="42">
        <v>549861</v>
      </c>
      <c r="I235" s="42">
        <v>16371208</v>
      </c>
      <c r="J235" s="42">
        <v>2770487</v>
      </c>
      <c r="K235" s="42">
        <v>19691556</v>
      </c>
      <c r="L235" s="42">
        <v>0</v>
      </c>
      <c r="M235" s="42">
        <v>0</v>
      </c>
      <c r="N235" s="20">
        <v>947857</v>
      </c>
      <c r="O235" s="10"/>
      <c r="P235" s="10"/>
    </row>
    <row r="236" spans="1:16" ht="15.75" thickBot="1" x14ac:dyDescent="0.3">
      <c r="A236" s="121"/>
      <c r="B236" s="74" t="s">
        <v>33</v>
      </c>
      <c r="C236" s="52">
        <v>419119</v>
      </c>
      <c r="D236" s="52">
        <v>3154175</v>
      </c>
      <c r="E236" s="52">
        <v>4279154</v>
      </c>
      <c r="F236" s="52">
        <v>448165</v>
      </c>
      <c r="G236" s="52">
        <v>8300613</v>
      </c>
      <c r="H236" s="52">
        <v>121464</v>
      </c>
      <c r="I236" s="52">
        <v>21809760</v>
      </c>
      <c r="J236" s="52">
        <v>2408502</v>
      </c>
      <c r="K236" s="52">
        <v>24339726</v>
      </c>
      <c r="L236" s="52">
        <v>0</v>
      </c>
      <c r="M236" s="52">
        <v>0</v>
      </c>
      <c r="N236" s="25">
        <v>344180</v>
      </c>
      <c r="O236" s="10"/>
      <c r="P236" s="10"/>
    </row>
    <row r="237" spans="1:16" x14ac:dyDescent="0.25">
      <c r="A237" s="43">
        <v>2025</v>
      </c>
      <c r="B237" s="36" t="s">
        <v>22</v>
      </c>
      <c r="C237" s="42">
        <v>111695</v>
      </c>
      <c r="D237" s="20">
        <v>2816347</v>
      </c>
      <c r="E237" s="20">
        <v>10353641</v>
      </c>
      <c r="F237" s="20">
        <v>457250</v>
      </c>
      <c r="G237" s="20">
        <v>13738933</v>
      </c>
      <c r="H237" s="20">
        <v>206415</v>
      </c>
      <c r="I237" s="20">
        <v>24668980</v>
      </c>
      <c r="J237" s="20">
        <v>3154695</v>
      </c>
      <c r="K237" s="20">
        <v>28030090</v>
      </c>
      <c r="L237" s="20">
        <v>0</v>
      </c>
      <c r="M237" s="42">
        <v>0</v>
      </c>
      <c r="N237" s="22">
        <v>1048263</v>
      </c>
    </row>
    <row r="238" spans="1:16" x14ac:dyDescent="0.25">
      <c r="A238" s="43"/>
      <c r="B238" s="36" t="s">
        <v>23</v>
      </c>
      <c r="C238" s="42">
        <v>93664</v>
      </c>
      <c r="D238" s="20">
        <v>2810662</v>
      </c>
      <c r="E238" s="20">
        <v>10724595</v>
      </c>
      <c r="F238" s="20">
        <v>190208</v>
      </c>
      <c r="G238" s="20">
        <v>13819129</v>
      </c>
      <c r="H238" s="20">
        <v>181616</v>
      </c>
      <c r="I238" s="20">
        <v>23173101</v>
      </c>
      <c r="J238" s="20">
        <v>3198845</v>
      </c>
      <c r="K238" s="20">
        <v>26553562</v>
      </c>
      <c r="L238" s="20">
        <v>0</v>
      </c>
      <c r="M238" s="42">
        <v>0</v>
      </c>
      <c r="N238" s="22">
        <v>1232437</v>
      </c>
    </row>
    <row r="239" spans="1:16" x14ac:dyDescent="0.25">
      <c r="A239" s="43"/>
      <c r="B239" s="36" t="s">
        <v>24</v>
      </c>
      <c r="C239" s="42">
        <v>264830</v>
      </c>
      <c r="D239" s="42">
        <v>4099131</v>
      </c>
      <c r="E239" s="42">
        <v>14474931</v>
      </c>
      <c r="F239" s="42">
        <v>533053</v>
      </c>
      <c r="G239" s="42">
        <v>19371945</v>
      </c>
      <c r="H239" s="20">
        <v>690925</v>
      </c>
      <c r="I239" s="20">
        <v>18490546</v>
      </c>
      <c r="J239" s="20">
        <v>4205383</v>
      </c>
      <c r="K239" s="20">
        <v>23386854</v>
      </c>
      <c r="L239" s="20">
        <v>0</v>
      </c>
      <c r="M239" s="42">
        <v>0</v>
      </c>
      <c r="N239" s="22">
        <v>628122</v>
      </c>
    </row>
    <row r="240" spans="1:16" x14ac:dyDescent="0.25">
      <c r="A240" s="43"/>
      <c r="B240" s="36" t="s">
        <v>25</v>
      </c>
      <c r="C240" s="42">
        <v>0</v>
      </c>
      <c r="D240" s="42">
        <v>2341767</v>
      </c>
      <c r="E240" s="42">
        <v>1973127</v>
      </c>
      <c r="F240" s="42">
        <v>67088</v>
      </c>
      <c r="G240" s="42">
        <v>4381982</v>
      </c>
      <c r="H240" s="20">
        <v>301679</v>
      </c>
      <c r="I240" s="20">
        <v>14562063</v>
      </c>
      <c r="J240" s="20">
        <v>2714068</v>
      </c>
      <c r="K240" s="20">
        <v>17577810</v>
      </c>
      <c r="L240" s="20">
        <v>0</v>
      </c>
      <c r="M240" s="42">
        <v>0</v>
      </c>
      <c r="N240" s="22">
        <v>563200</v>
      </c>
    </row>
    <row r="241" spans="1:14" x14ac:dyDescent="0.25">
      <c r="A241" s="43"/>
      <c r="B241" s="36" t="s">
        <v>26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22"/>
    </row>
    <row r="242" spans="1:14" x14ac:dyDescent="0.25">
      <c r="A242" s="43"/>
      <c r="B242" s="36" t="s">
        <v>27</v>
      </c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22"/>
    </row>
    <row r="243" spans="1:14" x14ac:dyDescent="0.25">
      <c r="A243" s="43"/>
      <c r="B243" s="36" t="s">
        <v>28</v>
      </c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22"/>
    </row>
    <row r="244" spans="1:14" x14ac:dyDescent="0.25">
      <c r="A244" s="43"/>
      <c r="B244" s="36" t="s">
        <v>29</v>
      </c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22"/>
    </row>
    <row r="245" spans="1:14" x14ac:dyDescent="0.25">
      <c r="A245" s="43"/>
      <c r="B245" s="36" t="s">
        <v>30</v>
      </c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22"/>
    </row>
    <row r="246" spans="1:14" x14ac:dyDescent="0.25">
      <c r="A246" s="43"/>
      <c r="B246" s="36" t="s">
        <v>31</v>
      </c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22"/>
    </row>
    <row r="247" spans="1:14" x14ac:dyDescent="0.25">
      <c r="A247" s="43"/>
      <c r="B247" s="36" t="s">
        <v>32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22"/>
    </row>
    <row r="248" spans="1:14" ht="15.75" thickBot="1" x14ac:dyDescent="0.3">
      <c r="A248" s="53"/>
      <c r="B248" s="74" t="s">
        <v>33</v>
      </c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6"/>
    </row>
    <row r="249" spans="1:14" x14ac:dyDescent="0.25">
      <c r="A249" s="57"/>
      <c r="B249" s="59" t="s">
        <v>46</v>
      </c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91" t="s">
        <v>61</v>
      </c>
    </row>
    <row r="250" spans="1:14" x14ac:dyDescent="0.25">
      <c r="C250" s="73"/>
      <c r="D250" s="5"/>
      <c r="E250" s="37"/>
      <c r="F250" s="37"/>
      <c r="H250" s="37"/>
      <c r="I250" s="37"/>
      <c r="J250" s="37"/>
      <c r="K250" s="37"/>
      <c r="L250" s="37"/>
      <c r="M250" s="37"/>
      <c r="N250" s="91" t="str">
        <f>'Quantity Livestock Exports'!N250</f>
        <v>Updated: 2025-06-10</v>
      </c>
    </row>
    <row r="251" spans="1:14" x14ac:dyDescent="0.25">
      <c r="B251" s="6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</row>
    <row r="252" spans="1:14" x14ac:dyDescent="0.25">
      <c r="B252" s="59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</row>
    <row r="253" spans="1:14" x14ac:dyDescent="0.25">
      <c r="A253" s="57"/>
      <c r="B253" s="10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</row>
  </sheetData>
  <mergeCells count="15">
    <mergeCell ref="A105:A116"/>
    <mergeCell ref="A117:A128"/>
    <mergeCell ref="A129:A140"/>
    <mergeCell ref="A33:A44"/>
    <mergeCell ref="A45:A56"/>
    <mergeCell ref="A57:A68"/>
    <mergeCell ref="A69:A80"/>
    <mergeCell ref="A81:A92"/>
    <mergeCell ref="A93:A104"/>
    <mergeCell ref="A21:A32"/>
    <mergeCell ref="C2:F2"/>
    <mergeCell ref="C6:N6"/>
    <mergeCell ref="C7:G7"/>
    <mergeCell ref="H7:K7"/>
    <mergeCell ref="A9:A20"/>
  </mergeCells>
  <hyperlinks>
    <hyperlink ref="C2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I6"/>
  <sheetViews>
    <sheetView showGridLines="0" zoomScale="85" zoomScaleNormal="85" workbookViewId="0">
      <selection activeCell="E29" sqref="E29"/>
    </sheetView>
  </sheetViews>
  <sheetFormatPr defaultRowHeight="15" x14ac:dyDescent="0.25"/>
  <sheetData>
    <row r="3" spans="1:35" ht="21" x14ac:dyDescent="0.35">
      <c r="C3" s="133" t="str">
        <f>"NOTE: the last available month for 2025 is "&amp;'Price per head'!M4</f>
        <v>NOTE: the last available month for 2025 is April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35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</row>
    <row r="5" spans="1:35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</row>
    <row r="6" spans="1:35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</sheetData>
  <mergeCells count="3">
    <mergeCell ref="A4:Q6"/>
    <mergeCell ref="S4:AI6"/>
    <mergeCell ref="C3:O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3"/>
  <sheetViews>
    <sheetView topLeftCell="A99" workbookViewId="0">
      <selection activeCell="J112" sqref="J112:J113"/>
    </sheetView>
  </sheetViews>
  <sheetFormatPr defaultRowHeight="15" x14ac:dyDescent="0.25"/>
  <cols>
    <col min="2" max="2" width="11.42578125" style="92" bestFit="1" customWidth="1"/>
    <col min="3" max="3" width="11.140625" style="92" bestFit="1" customWidth="1"/>
    <col min="4" max="4" width="16.140625" style="92" bestFit="1" customWidth="1"/>
    <col min="5" max="5" width="14.140625" style="92" bestFit="1" customWidth="1"/>
    <col min="6" max="6" width="19.85546875" style="92" customWidth="1"/>
    <col min="7" max="7" width="14" style="92" bestFit="1" customWidth="1"/>
    <col min="8" max="9" width="14.42578125" style="92" bestFit="1" customWidth="1"/>
    <col min="10" max="10" width="16" style="92" bestFit="1" customWidth="1"/>
    <col min="11" max="11" width="13.28515625" customWidth="1"/>
    <col min="16" max="16" width="12.28515625" customWidth="1"/>
  </cols>
  <sheetData>
    <row r="1" spans="1:17" ht="25.5" x14ac:dyDescent="0.25">
      <c r="A1" s="17" t="s">
        <v>47</v>
      </c>
      <c r="B1" s="108" t="s">
        <v>49</v>
      </c>
      <c r="C1" s="108" t="s">
        <v>50</v>
      </c>
      <c r="D1" s="108" t="s">
        <v>51</v>
      </c>
      <c r="E1" s="108" t="s">
        <v>52</v>
      </c>
      <c r="F1" s="108" t="s">
        <v>53</v>
      </c>
      <c r="G1" s="108" t="s">
        <v>54</v>
      </c>
      <c r="H1" s="109" t="s">
        <v>56</v>
      </c>
      <c r="I1" s="109" t="s">
        <v>57</v>
      </c>
      <c r="J1" s="109" t="s">
        <v>55</v>
      </c>
      <c r="M1" t="s">
        <v>58</v>
      </c>
      <c r="P1" t="s">
        <v>59</v>
      </c>
      <c r="Q1" t="s">
        <v>60</v>
      </c>
    </row>
    <row r="2" spans="1:17" x14ac:dyDescent="0.25">
      <c r="A2" s="110">
        <v>42370</v>
      </c>
      <c r="B2" s="111">
        <f>tblQuantity!F122</f>
        <v>5273</v>
      </c>
      <c r="C2" s="111">
        <f>tblValue!F122</f>
        <v>8931572</v>
      </c>
      <c r="D2" s="112">
        <f>tblPrice[[#This Row],[Total cattle V]]/tblPrice[[#This Row],[Total cattle Q]]</f>
        <v>1693.831215626778</v>
      </c>
      <c r="E2" s="92">
        <f>tblQuantity!J122</f>
        <v>252600</v>
      </c>
      <c r="F2" s="92">
        <f>tblValue!J122</f>
        <v>19988531</v>
      </c>
      <c r="G2" s="112">
        <f>tblPrice[[#This Row],[Total Pig V]]/tblPrice[[#This Row],[Total Pig Q]]</f>
        <v>79.131159936658747</v>
      </c>
      <c r="H2" s="92">
        <f>tblQuantity!M122</f>
        <v>297</v>
      </c>
      <c r="I2" s="92">
        <f>tblValue!M122</f>
        <v>1085929</v>
      </c>
      <c r="J2" s="112">
        <f>tblPrice[[#This Row],[Total Bison V]]/tblPrice[[#This Row],[Total Bison Q]]</f>
        <v>3656.3265993265995</v>
      </c>
      <c r="M2">
        <f>MONTH(MAX(tblPrice[Year]))</f>
        <v>4</v>
      </c>
      <c r="P2">
        <v>1</v>
      </c>
      <c r="Q2" t="s">
        <v>22</v>
      </c>
    </row>
    <row r="3" spans="1:17" x14ac:dyDescent="0.25">
      <c r="A3" s="110">
        <v>42401</v>
      </c>
      <c r="B3" s="111">
        <f>tblQuantity!F123</f>
        <v>7281</v>
      </c>
      <c r="C3" s="111">
        <f>tblValue!F123</f>
        <v>11760561</v>
      </c>
      <c r="D3" s="112">
        <f>tblPrice[[#This Row],[Total cattle V]]/tblPrice[[#This Row],[Total cattle Q]]</f>
        <v>1615.239802224969</v>
      </c>
      <c r="E3" s="92">
        <f>tblQuantity!J123</f>
        <v>244724</v>
      </c>
      <c r="F3" s="92">
        <f>tblValue!J123</f>
        <v>22026176</v>
      </c>
      <c r="G3" s="112">
        <f>tblPrice[[#This Row],[Total Pig V]]/tblPrice[[#This Row],[Total Pig Q]]</f>
        <v>90.00415161569768</v>
      </c>
      <c r="H3" s="92">
        <f>tblQuantity!M123</f>
        <v>143</v>
      </c>
      <c r="I3" s="92">
        <f>tblValue!M123</f>
        <v>473153</v>
      </c>
      <c r="J3" s="112">
        <f>tblPrice[[#This Row],[Total Bison V]]/tblPrice[[#This Row],[Total Bison Q]]</f>
        <v>3308.7622377622379</v>
      </c>
      <c r="P3">
        <v>2</v>
      </c>
      <c r="Q3" t="s">
        <v>23</v>
      </c>
    </row>
    <row r="4" spans="1:17" x14ac:dyDescent="0.25">
      <c r="A4" s="110">
        <v>42430</v>
      </c>
      <c r="B4" s="111">
        <f>tblQuantity!F124</f>
        <v>13196</v>
      </c>
      <c r="C4" s="111">
        <f>tblValue!F124</f>
        <v>21435980</v>
      </c>
      <c r="D4" s="112">
        <f>tblPrice[[#This Row],[Total cattle V]]/tblPrice[[#This Row],[Total cattle Q]]</f>
        <v>1624.4301303425279</v>
      </c>
      <c r="E4" s="92">
        <f>tblQuantity!J124</f>
        <v>290593</v>
      </c>
      <c r="F4" s="92">
        <f>tblValue!J124</f>
        <v>23439952</v>
      </c>
      <c r="G4" s="112">
        <f>tblPrice[[#This Row],[Total Pig V]]/tblPrice[[#This Row],[Total Pig Q]]</f>
        <v>80.662479825735645</v>
      </c>
      <c r="H4" s="92">
        <f>tblQuantity!M124</f>
        <v>950</v>
      </c>
      <c r="I4" s="92">
        <f>tblValue!M124</f>
        <v>3084377</v>
      </c>
      <c r="J4" s="112">
        <f>tblPrice[[#This Row],[Total Bison V]]/tblPrice[[#This Row],[Total Bison Q]]</f>
        <v>3246.7126315789474</v>
      </c>
      <c r="M4" t="str">
        <f>VLOOKUP(M2,month_lookup[], 2, FALSE)</f>
        <v>April</v>
      </c>
      <c r="P4">
        <v>3</v>
      </c>
      <c r="Q4" t="s">
        <v>24</v>
      </c>
    </row>
    <row r="5" spans="1:17" x14ac:dyDescent="0.25">
      <c r="A5" s="110">
        <v>42461</v>
      </c>
      <c r="B5" s="111">
        <f>tblQuantity!F125</f>
        <v>17539</v>
      </c>
      <c r="C5" s="111">
        <f>tblValue!F125</f>
        <v>27420991</v>
      </c>
      <c r="D5" s="112">
        <f>tblPrice[[#This Row],[Total cattle V]]/tblPrice[[#This Row],[Total cattle Q]]</f>
        <v>1563.4295569872854</v>
      </c>
      <c r="E5" s="92">
        <f>tblQuantity!J125</f>
        <v>233377</v>
      </c>
      <c r="F5" s="92">
        <f>tblValue!J125</f>
        <v>18407825</v>
      </c>
      <c r="G5" s="112">
        <f>tblPrice[[#This Row],[Total Pig V]]/tblPrice[[#This Row],[Total Pig Q]]</f>
        <v>78.875917506866571</v>
      </c>
      <c r="H5" s="92">
        <f>tblQuantity!M125</f>
        <v>427</v>
      </c>
      <c r="I5" s="92">
        <f>tblValue!M125</f>
        <v>1426302</v>
      </c>
      <c r="J5" s="112">
        <f>tblPrice[[#This Row],[Total Bison V]]/tblPrice[[#This Row],[Total Bison Q]]</f>
        <v>3340.2857142857142</v>
      </c>
      <c r="P5">
        <v>4</v>
      </c>
      <c r="Q5" t="s">
        <v>25</v>
      </c>
    </row>
    <row r="6" spans="1:17" x14ac:dyDescent="0.25">
      <c r="A6" s="110">
        <v>42491</v>
      </c>
      <c r="B6" s="111">
        <f>tblQuantity!F126</f>
        <v>15733</v>
      </c>
      <c r="C6" s="111">
        <f>tblValue!F126</f>
        <v>25163580</v>
      </c>
      <c r="D6" s="112">
        <f>tblPrice[[#This Row],[Total cattle V]]/tblPrice[[#This Row],[Total cattle Q]]</f>
        <v>1599.4139706349711</v>
      </c>
      <c r="E6" s="92">
        <f>tblQuantity!J126</f>
        <v>260516</v>
      </c>
      <c r="F6" s="92">
        <f>tblValue!J126</f>
        <v>19524957</v>
      </c>
      <c r="G6" s="112">
        <f>tblPrice[[#This Row],[Total Pig V]]/tblPrice[[#This Row],[Total Pig Q]]</f>
        <v>74.947247002103524</v>
      </c>
      <c r="H6" s="92">
        <f>tblQuantity!M126</f>
        <v>663</v>
      </c>
      <c r="I6" s="92">
        <f>tblValue!M126</f>
        <v>2177788</v>
      </c>
      <c r="J6" s="112">
        <f>tblPrice[[#This Row],[Total Bison V]]/tblPrice[[#This Row],[Total Bison Q]]</f>
        <v>3284.7481146304676</v>
      </c>
      <c r="P6">
        <v>5</v>
      </c>
      <c r="Q6" t="s">
        <v>26</v>
      </c>
    </row>
    <row r="7" spans="1:17" x14ac:dyDescent="0.25">
      <c r="A7" s="110">
        <v>42522</v>
      </c>
      <c r="B7" s="111">
        <f>tblQuantity!F127</f>
        <v>8229</v>
      </c>
      <c r="C7" s="111">
        <f>tblValue!F127</f>
        <v>13368166</v>
      </c>
      <c r="D7" s="112">
        <f>tblPrice[[#This Row],[Total cattle V]]/tblPrice[[#This Row],[Total cattle Q]]</f>
        <v>1624.5188965852474</v>
      </c>
      <c r="E7" s="92">
        <f>tblQuantity!J127</f>
        <v>291345</v>
      </c>
      <c r="F7" s="92">
        <f>tblValue!J127</f>
        <v>22330086</v>
      </c>
      <c r="G7" s="112">
        <f>tblPrice[[#This Row],[Total Pig V]]/tblPrice[[#This Row],[Total Pig Q]]</f>
        <v>76.644823147814449</v>
      </c>
      <c r="H7" s="92">
        <f>tblQuantity!M127</f>
        <v>349</v>
      </c>
      <c r="I7" s="92">
        <f>tblValue!M127</f>
        <v>1253102</v>
      </c>
      <c r="J7" s="112">
        <f>tblPrice[[#This Row],[Total Bison V]]/tblPrice[[#This Row],[Total Bison Q]]</f>
        <v>3590.5501432664755</v>
      </c>
      <c r="P7">
        <v>6</v>
      </c>
      <c r="Q7" t="s">
        <v>27</v>
      </c>
    </row>
    <row r="8" spans="1:17" x14ac:dyDescent="0.25">
      <c r="A8" s="110">
        <v>42552</v>
      </c>
      <c r="B8" s="111">
        <f>tblQuantity!F128</f>
        <v>4480</v>
      </c>
      <c r="C8" s="111">
        <f>tblValue!F128</f>
        <v>6912522</v>
      </c>
      <c r="D8" s="112">
        <f>tblPrice[[#This Row],[Total cattle V]]/tblPrice[[#This Row],[Total cattle Q]]</f>
        <v>1542.9736607142856</v>
      </c>
      <c r="E8" s="92">
        <f>tblQuantity!J128</f>
        <v>236995</v>
      </c>
      <c r="F8" s="92">
        <f>tblValue!J128</f>
        <v>15520737</v>
      </c>
      <c r="G8" s="112">
        <f>tblPrice[[#This Row],[Total Pig V]]/tblPrice[[#This Row],[Total Pig Q]]</f>
        <v>65.489723411886331</v>
      </c>
      <c r="H8" s="92">
        <f>tblQuantity!M128</f>
        <v>369</v>
      </c>
      <c r="I8" s="92">
        <f>tblValue!M128</f>
        <v>1245126</v>
      </c>
      <c r="J8" s="112">
        <f>tblPrice[[#This Row],[Total Bison V]]/tblPrice[[#This Row],[Total Bison Q]]</f>
        <v>3374.3252032520327</v>
      </c>
      <c r="P8">
        <v>7</v>
      </c>
      <c r="Q8" t="s">
        <v>28</v>
      </c>
    </row>
    <row r="9" spans="1:17" x14ac:dyDescent="0.25">
      <c r="A9" s="110">
        <v>42583</v>
      </c>
      <c r="B9" s="111">
        <f>tblQuantity!F129</f>
        <v>5442</v>
      </c>
      <c r="C9" s="111">
        <f>tblValue!F129</f>
        <v>8499549</v>
      </c>
      <c r="D9" s="112">
        <f>tblPrice[[#This Row],[Total cattle V]]/tblPrice[[#This Row],[Total cattle Q]]</f>
        <v>1561.842888643881</v>
      </c>
      <c r="E9" s="92">
        <f>tblQuantity!J129</f>
        <v>276730</v>
      </c>
      <c r="F9" s="92">
        <f>tblValue!J129</f>
        <v>18725523</v>
      </c>
      <c r="G9" s="112">
        <f>tblPrice[[#This Row],[Total Pig V]]/tblPrice[[#This Row],[Total Pig Q]]</f>
        <v>67.667123188667659</v>
      </c>
      <c r="H9" s="92">
        <f>tblQuantity!M129</f>
        <v>0</v>
      </c>
      <c r="I9" s="92">
        <f>tblValue!M129</f>
        <v>0</v>
      </c>
      <c r="J9" s="112" t="e">
        <f>tblPrice[[#This Row],[Total Bison V]]/tblPrice[[#This Row],[Total Bison Q]]</f>
        <v>#DIV/0!</v>
      </c>
      <c r="P9">
        <v>8</v>
      </c>
      <c r="Q9" t="s">
        <v>29</v>
      </c>
    </row>
    <row r="10" spans="1:17" x14ac:dyDescent="0.25">
      <c r="A10" s="110">
        <v>42614</v>
      </c>
      <c r="B10" s="111">
        <f>tblQuantity!F130</f>
        <v>7015</v>
      </c>
      <c r="C10" s="111">
        <f>tblValue!F130</f>
        <v>10389930</v>
      </c>
      <c r="D10" s="112">
        <f>tblPrice[[#This Row],[Total cattle V]]/tblPrice[[#This Row],[Total cattle Q]]</f>
        <v>1481.1019244476122</v>
      </c>
      <c r="E10" s="92">
        <f>tblQuantity!J130</f>
        <v>269085</v>
      </c>
      <c r="F10" s="92">
        <f>tblValue!J130</f>
        <v>16160575</v>
      </c>
      <c r="G10" s="112">
        <f>tblPrice[[#This Row],[Total Pig V]]/tblPrice[[#This Row],[Total Pig Q]]</f>
        <v>60.057509708828064</v>
      </c>
      <c r="H10" s="92">
        <f>tblQuantity!M130</f>
        <v>0</v>
      </c>
      <c r="I10" s="92">
        <f>tblValue!M130</f>
        <v>0</v>
      </c>
      <c r="J10" s="112" t="e">
        <f>tblPrice[[#This Row],[Total Bison V]]/tblPrice[[#This Row],[Total Bison Q]]</f>
        <v>#DIV/0!</v>
      </c>
      <c r="P10">
        <v>9</v>
      </c>
      <c r="Q10" t="s">
        <v>30</v>
      </c>
    </row>
    <row r="11" spans="1:17" x14ac:dyDescent="0.25">
      <c r="A11" s="110">
        <v>42644</v>
      </c>
      <c r="B11" s="111">
        <f>tblQuantity!F131</f>
        <v>7448</v>
      </c>
      <c r="C11" s="111">
        <f>tblValue!F131</f>
        <v>9972991</v>
      </c>
      <c r="D11" s="112">
        <f>tblPrice[[#This Row],[Total cattle V]]/tblPrice[[#This Row],[Total cattle Q]]</f>
        <v>1339.015977443609</v>
      </c>
      <c r="E11" s="92">
        <f>tblQuantity!J131</f>
        <v>260032</v>
      </c>
      <c r="F11" s="92">
        <f>tblValue!J131</f>
        <v>15911209</v>
      </c>
      <c r="G11" s="112">
        <f>tblPrice[[#This Row],[Total Pig V]]/tblPrice[[#This Row],[Total Pig Q]]</f>
        <v>61.189426685946344</v>
      </c>
      <c r="H11" s="92">
        <f>tblQuantity!M131</f>
        <v>355</v>
      </c>
      <c r="I11" s="92">
        <f>tblValue!M131</f>
        <v>691104</v>
      </c>
      <c r="J11" s="112">
        <f>tblPrice[[#This Row],[Total Bison V]]/tblPrice[[#This Row],[Total Bison Q]]</f>
        <v>1946.7718309859156</v>
      </c>
      <c r="P11">
        <v>10</v>
      </c>
      <c r="Q11" t="s">
        <v>31</v>
      </c>
    </row>
    <row r="12" spans="1:17" x14ac:dyDescent="0.25">
      <c r="A12" s="110">
        <v>42675</v>
      </c>
      <c r="B12" s="111">
        <f>tblQuantity!F132</f>
        <v>7108</v>
      </c>
      <c r="C12" s="111">
        <f>tblValue!F132</f>
        <v>9331950</v>
      </c>
      <c r="D12" s="112">
        <f>tblPrice[[#This Row],[Total cattle V]]/tblPrice[[#This Row],[Total cattle Q]]</f>
        <v>1312.8798536859877</v>
      </c>
      <c r="E12" s="92">
        <f>tblQuantity!J132</f>
        <v>268359</v>
      </c>
      <c r="F12" s="92">
        <f>tblValue!J132</f>
        <v>18562647</v>
      </c>
      <c r="G12" s="112">
        <f>tblPrice[[#This Row],[Total Pig V]]/tblPrice[[#This Row],[Total Pig Q]]</f>
        <v>69.170950107877886</v>
      </c>
      <c r="H12" s="92">
        <f>tblQuantity!M132</f>
        <v>70</v>
      </c>
      <c r="I12" s="92">
        <f>tblValue!M132</f>
        <v>264327</v>
      </c>
      <c r="J12" s="112">
        <f>tblPrice[[#This Row],[Total Bison V]]/tblPrice[[#This Row],[Total Bison Q]]</f>
        <v>3776.1</v>
      </c>
      <c r="P12">
        <v>11</v>
      </c>
      <c r="Q12" t="s">
        <v>32</v>
      </c>
    </row>
    <row r="13" spans="1:17" x14ac:dyDescent="0.25">
      <c r="A13" s="110">
        <v>42705</v>
      </c>
      <c r="B13" s="111">
        <f>tblQuantity!F133</f>
        <v>3085</v>
      </c>
      <c r="C13" s="111">
        <f>tblValue!F133</f>
        <v>3904272</v>
      </c>
      <c r="D13" s="112">
        <f>tblPrice[[#This Row],[Total cattle V]]/tblPrice[[#This Row],[Total cattle Q]]</f>
        <v>1265.5662884927067</v>
      </c>
      <c r="E13" s="92">
        <f>tblQuantity!J133</f>
        <v>274481</v>
      </c>
      <c r="F13" s="92">
        <f>tblValue!J133</f>
        <v>18689667</v>
      </c>
      <c r="G13" s="112">
        <f>tblPrice[[#This Row],[Total Pig V]]/tblPrice[[#This Row],[Total Pig Q]]</f>
        <v>68.090931612752797</v>
      </c>
      <c r="H13" s="92">
        <f>tblQuantity!M133</f>
        <v>143</v>
      </c>
      <c r="I13" s="92">
        <f>tblValue!M133</f>
        <v>508586</v>
      </c>
      <c r="J13" s="112">
        <f>tblPrice[[#This Row],[Total Bison V]]/tblPrice[[#This Row],[Total Bison Q]]</f>
        <v>3556.5454545454545</v>
      </c>
      <c r="P13">
        <v>12</v>
      </c>
      <c r="Q13" t="s">
        <v>33</v>
      </c>
    </row>
    <row r="14" spans="1:17" x14ac:dyDescent="0.25">
      <c r="A14" s="113">
        <v>42736</v>
      </c>
      <c r="B14" s="114">
        <f>tblQuantity!F134</f>
        <v>2725</v>
      </c>
      <c r="C14" s="114">
        <f>tblValue!F134</f>
        <v>3571585</v>
      </c>
      <c r="D14" s="112">
        <f>tblPrice[[#This Row],[Total cattle V]]/tblPrice[[#This Row],[Total cattle Q]]</f>
        <v>1310.6733944954128</v>
      </c>
      <c r="E14" s="92">
        <f>tblQuantity!J134</f>
        <v>256249</v>
      </c>
      <c r="F14" s="92">
        <f>tblValue!J134</f>
        <v>19512584</v>
      </c>
      <c r="G14" s="112">
        <f>tblPrice[[#This Row],[Total Pig V]]/tblPrice[[#This Row],[Total Pig Q]]</f>
        <v>76.146966427186058</v>
      </c>
      <c r="H14" s="92">
        <f>tblQuantity!M134</f>
        <v>184</v>
      </c>
      <c r="I14" s="92">
        <f>tblValue!M134</f>
        <v>666139</v>
      </c>
      <c r="J14" s="112">
        <f>tblPrice[[#This Row],[Total Bison V]]/tblPrice[[#This Row],[Total Bison Q]]</f>
        <v>3620.320652173913</v>
      </c>
    </row>
    <row r="15" spans="1:17" x14ac:dyDescent="0.25">
      <c r="A15" s="113">
        <v>42767</v>
      </c>
      <c r="B15" s="114">
        <f>tblQuantity!F135</f>
        <v>5601</v>
      </c>
      <c r="C15" s="114">
        <f>tblValue!F135</f>
        <v>7134066</v>
      </c>
      <c r="D15" s="112">
        <f>tblPrice[[#This Row],[Total cattle V]]/tblPrice[[#This Row],[Total cattle Q]]</f>
        <v>1273.7129084092126</v>
      </c>
      <c r="E15" s="92">
        <f>tblQuantity!J135</f>
        <v>259986</v>
      </c>
      <c r="F15" s="92">
        <f>tblValue!J135</f>
        <v>19575918</v>
      </c>
      <c r="G15" s="112">
        <f>tblPrice[[#This Row],[Total Pig V]]/tblPrice[[#This Row],[Total Pig Q]]</f>
        <v>75.296046710207477</v>
      </c>
      <c r="H15" s="92">
        <f>tblQuantity!M135</f>
        <v>96</v>
      </c>
      <c r="I15" s="92">
        <f>tblValue!M135</f>
        <v>340391</v>
      </c>
      <c r="J15" s="112">
        <f>tblPrice[[#This Row],[Total Bison V]]/tblPrice[[#This Row],[Total Bison Q]]</f>
        <v>3545.7395833333335</v>
      </c>
    </row>
    <row r="16" spans="1:17" x14ac:dyDescent="0.25">
      <c r="A16" s="113">
        <v>42795</v>
      </c>
      <c r="B16" s="114">
        <f>tblQuantity!F136</f>
        <v>8556</v>
      </c>
      <c r="C16" s="114">
        <f>tblValue!F136</f>
        <v>11658075</v>
      </c>
      <c r="D16" s="112">
        <f>tblPrice[[#This Row],[Total cattle V]]/tblPrice[[#This Row],[Total cattle Q]]</f>
        <v>1362.5613604488078</v>
      </c>
      <c r="E16" s="92">
        <f>tblQuantity!J136</f>
        <v>288378</v>
      </c>
      <c r="F16" s="92">
        <f>tblValue!J136</f>
        <v>21412979</v>
      </c>
      <c r="G16" s="112">
        <f>tblPrice[[#This Row],[Total Pig V]]/tblPrice[[#This Row],[Total Pig Q]]</f>
        <v>74.253164249700049</v>
      </c>
      <c r="H16" s="92">
        <f>tblQuantity!M136</f>
        <v>148</v>
      </c>
      <c r="I16" s="92">
        <f>tblValue!M136</f>
        <v>537951</v>
      </c>
      <c r="J16" s="112">
        <f>tblPrice[[#This Row],[Total Bison V]]/tblPrice[[#This Row],[Total Bison Q]]</f>
        <v>3634.8040540540542</v>
      </c>
    </row>
    <row r="17" spans="1:10" x14ac:dyDescent="0.25">
      <c r="A17" s="113">
        <v>42826</v>
      </c>
      <c r="B17" s="114">
        <f>tblQuantity!F137</f>
        <v>8046</v>
      </c>
      <c r="C17" s="114">
        <f>tblValue!F137</f>
        <v>11796984</v>
      </c>
      <c r="D17" s="112">
        <f>tblPrice[[#This Row],[Total cattle V]]/tblPrice[[#This Row],[Total cattle Q]]</f>
        <v>1466.1923937360179</v>
      </c>
      <c r="E17" s="92">
        <f>tblQuantity!J137</f>
        <v>260755</v>
      </c>
      <c r="F17" s="92">
        <f>tblValue!J137</f>
        <v>20285193</v>
      </c>
      <c r="G17" s="112">
        <f>tblPrice[[#This Row],[Total Pig V]]/tblPrice[[#This Row],[Total Pig Q]]</f>
        <v>77.794071062875119</v>
      </c>
      <c r="H17" s="92">
        <f>tblQuantity!M137</f>
        <v>91</v>
      </c>
      <c r="I17" s="92">
        <f>tblValue!M137</f>
        <v>367315</v>
      </c>
      <c r="J17" s="112">
        <f>tblPrice[[#This Row],[Total Bison V]]/tblPrice[[#This Row],[Total Bison Q]]</f>
        <v>4036.4285714285716</v>
      </c>
    </row>
    <row r="18" spans="1:10" x14ac:dyDescent="0.25">
      <c r="A18" s="113">
        <v>42856</v>
      </c>
      <c r="B18" s="114">
        <f>tblQuantity!F138</f>
        <v>4400</v>
      </c>
      <c r="C18" s="114">
        <f>tblValue!F138</f>
        <v>7349625</v>
      </c>
      <c r="D18" s="112">
        <f>tblPrice[[#This Row],[Total cattle V]]/tblPrice[[#This Row],[Total cattle Q]]</f>
        <v>1670.3693181818182</v>
      </c>
      <c r="E18" s="92">
        <f>tblQuantity!J138</f>
        <v>289081</v>
      </c>
      <c r="F18" s="92">
        <f>tblValue!J138</f>
        <v>22042943</v>
      </c>
      <c r="G18" s="112">
        <f>tblPrice[[#This Row],[Total Pig V]]/tblPrice[[#This Row],[Total Pig Q]]</f>
        <v>76.251787561271755</v>
      </c>
      <c r="H18" s="92">
        <f>tblQuantity!M138</f>
        <v>229</v>
      </c>
      <c r="I18" s="92">
        <f>tblValue!M138</f>
        <v>699820</v>
      </c>
      <c r="J18" s="112">
        <f>tblPrice[[#This Row],[Total Bison V]]/tblPrice[[#This Row],[Total Bison Q]]</f>
        <v>3055.9825327510916</v>
      </c>
    </row>
    <row r="19" spans="1:10" x14ac:dyDescent="0.25">
      <c r="A19" s="113">
        <v>42887</v>
      </c>
      <c r="B19" s="114">
        <f>tblQuantity!F139</f>
        <v>4580</v>
      </c>
      <c r="C19" s="114">
        <f>tblValue!F139</f>
        <v>7953405</v>
      </c>
      <c r="D19" s="112">
        <f>tblPrice[[#This Row],[Total cattle V]]/tblPrice[[#This Row],[Total cattle Q]]</f>
        <v>1736.5513100436681</v>
      </c>
      <c r="E19" s="92">
        <f>tblQuantity!J139</f>
        <v>290465</v>
      </c>
      <c r="F19" s="92">
        <f>tblValue!J139</f>
        <v>21866780</v>
      </c>
      <c r="G19" s="112">
        <f>tblPrice[[#This Row],[Total Pig V]]/tblPrice[[#This Row],[Total Pig Q]]</f>
        <v>75.281978895908281</v>
      </c>
      <c r="H19" s="92">
        <f>tblQuantity!M139</f>
        <v>121</v>
      </c>
      <c r="I19" s="92">
        <f>tblValue!M139</f>
        <v>401823</v>
      </c>
      <c r="J19" s="112">
        <f>tblPrice[[#This Row],[Total Bison V]]/tblPrice[[#This Row],[Total Bison Q]]</f>
        <v>3320.8512396694214</v>
      </c>
    </row>
    <row r="20" spans="1:10" x14ac:dyDescent="0.25">
      <c r="A20" s="113">
        <v>42917</v>
      </c>
      <c r="B20" s="114">
        <f>tblQuantity!F140</f>
        <v>3797</v>
      </c>
      <c r="C20" s="114">
        <f>tblValue!F140</f>
        <v>6301404</v>
      </c>
      <c r="D20" s="112">
        <f>tblPrice[[#This Row],[Total cattle V]]/tblPrice[[#This Row],[Total cattle Q]]</f>
        <v>1659.5744008427705</v>
      </c>
      <c r="E20" s="92">
        <f>tblQuantity!J140</f>
        <v>229199</v>
      </c>
      <c r="F20" s="92">
        <f>tblValue!J140</f>
        <v>18186679</v>
      </c>
      <c r="G20" s="112">
        <f>tblPrice[[#This Row],[Total Pig V]]/tblPrice[[#This Row],[Total Pig Q]]</f>
        <v>79.348858415612639</v>
      </c>
      <c r="H20" s="92">
        <f>tblQuantity!M140</f>
        <v>45</v>
      </c>
      <c r="I20" s="92">
        <f>tblValue!M140</f>
        <v>185145</v>
      </c>
      <c r="J20" s="112">
        <f>tblPrice[[#This Row],[Total Bison V]]/tblPrice[[#This Row],[Total Bison Q]]</f>
        <v>4114.333333333333</v>
      </c>
    </row>
    <row r="21" spans="1:10" x14ac:dyDescent="0.25">
      <c r="A21" s="113">
        <v>42948</v>
      </c>
      <c r="B21" s="114">
        <f>tblQuantity!F141</f>
        <v>6361</v>
      </c>
      <c r="C21" s="114">
        <f>tblValue!F141</f>
        <v>9901635</v>
      </c>
      <c r="D21" s="112">
        <f>tblPrice[[#This Row],[Total cattle V]]/tblPrice[[#This Row],[Total cattle Q]]</f>
        <v>1556.6160980977834</v>
      </c>
      <c r="E21" s="92">
        <f>tblQuantity!J141</f>
        <v>261349</v>
      </c>
      <c r="F21" s="92">
        <f>tblValue!J141</f>
        <v>22719022</v>
      </c>
      <c r="G21" s="112">
        <f>tblPrice[[#This Row],[Total Pig V]]/tblPrice[[#This Row],[Total Pig Q]]</f>
        <v>86.929821809151747</v>
      </c>
      <c r="H21" s="92">
        <f>tblQuantity!M141</f>
        <v>193</v>
      </c>
      <c r="I21" s="92">
        <f>tblValue!M141</f>
        <v>639701</v>
      </c>
      <c r="J21" s="112">
        <f>tblPrice[[#This Row],[Total Bison V]]/tblPrice[[#This Row],[Total Bison Q]]</f>
        <v>3314.5129533678755</v>
      </c>
    </row>
    <row r="22" spans="1:10" x14ac:dyDescent="0.25">
      <c r="A22" s="113">
        <v>42979</v>
      </c>
      <c r="B22" s="114">
        <f>tblQuantity!F142</f>
        <v>4345</v>
      </c>
      <c r="C22" s="114">
        <f>tblValue!F142</f>
        <v>6160140</v>
      </c>
      <c r="D22" s="112">
        <f>tblPrice[[#This Row],[Total cattle V]]/tblPrice[[#This Row],[Total cattle Q]]</f>
        <v>1417.7537399309551</v>
      </c>
      <c r="E22" s="92">
        <f>tblQuantity!J142</f>
        <v>234207</v>
      </c>
      <c r="F22" s="92">
        <f>tblValue!J142</f>
        <v>14813570</v>
      </c>
      <c r="G22" s="112">
        <f>tblPrice[[#This Row],[Total Pig V]]/tblPrice[[#This Row],[Total Pig Q]]</f>
        <v>63.249902863706041</v>
      </c>
      <c r="H22" s="92">
        <f>tblQuantity!M142</f>
        <v>44</v>
      </c>
      <c r="I22" s="92">
        <f>tblValue!M142</f>
        <v>143343</v>
      </c>
      <c r="J22" s="112">
        <f>tblPrice[[#This Row],[Total Bison V]]/tblPrice[[#This Row],[Total Bison Q]]</f>
        <v>3257.7954545454545</v>
      </c>
    </row>
    <row r="23" spans="1:10" x14ac:dyDescent="0.25">
      <c r="A23" s="113">
        <v>43009</v>
      </c>
      <c r="B23" s="114">
        <f>tblQuantity!F143</f>
        <v>5105</v>
      </c>
      <c r="C23" s="114">
        <f>tblValue!F143</f>
        <v>7646167</v>
      </c>
      <c r="D23" s="112">
        <f>tblPrice[[#This Row],[Total cattle V]]/tblPrice[[#This Row],[Total cattle Q]]</f>
        <v>1497.7800195886387</v>
      </c>
      <c r="E23" s="92">
        <f>tblQuantity!J143</f>
        <v>275206</v>
      </c>
      <c r="F23" s="92">
        <f>tblValue!J143</f>
        <v>20251457</v>
      </c>
      <c r="G23" s="112">
        <f>tblPrice[[#This Row],[Total Pig V]]/tblPrice[[#This Row],[Total Pig Q]]</f>
        <v>73.586538810927081</v>
      </c>
      <c r="H23" s="92">
        <f>tblQuantity!M143</f>
        <v>151</v>
      </c>
      <c r="I23" s="92">
        <f>tblValue!M143</f>
        <v>565550</v>
      </c>
      <c r="J23" s="112">
        <f>tblPrice[[#This Row],[Total Bison V]]/tblPrice[[#This Row],[Total Bison Q]]</f>
        <v>3745.364238410596</v>
      </c>
    </row>
    <row r="24" spans="1:10" x14ac:dyDescent="0.25">
      <c r="A24" s="113">
        <v>43040</v>
      </c>
      <c r="B24" s="114">
        <f>tblQuantity!F144</f>
        <v>4575</v>
      </c>
      <c r="C24" s="114">
        <f>tblValue!F144</f>
        <v>5813359</v>
      </c>
      <c r="D24" s="112">
        <f>tblPrice[[#This Row],[Total cattle V]]/tblPrice[[#This Row],[Total cattle Q]]</f>
        <v>1270.67956284153</v>
      </c>
      <c r="E24" s="92">
        <f>tblQuantity!J144</f>
        <v>289000</v>
      </c>
      <c r="F24" s="92">
        <f>tblValue!J144</f>
        <v>22507664</v>
      </c>
      <c r="G24" s="112">
        <f>tblPrice[[#This Row],[Total Pig V]]/tblPrice[[#This Row],[Total Pig Q]]</f>
        <v>77.881190311418692</v>
      </c>
      <c r="H24" s="92">
        <f>tblQuantity!M144</f>
        <v>151</v>
      </c>
      <c r="I24" s="92">
        <f>tblValue!M144</f>
        <v>530933</v>
      </c>
      <c r="J24" s="112">
        <f>tblPrice[[#This Row],[Total Bison V]]/tblPrice[[#This Row],[Total Bison Q]]</f>
        <v>3516.1125827814571</v>
      </c>
    </row>
    <row r="25" spans="1:10" x14ac:dyDescent="0.25">
      <c r="A25" s="113">
        <v>43070</v>
      </c>
      <c r="B25" s="114">
        <f>tblQuantity!F145</f>
        <v>3051</v>
      </c>
      <c r="C25" s="114">
        <f>tblValue!F145</f>
        <v>4117072</v>
      </c>
      <c r="D25" s="112">
        <f>tblPrice[[#This Row],[Total cattle V]]/tblPrice[[#This Row],[Total cattle Q]]</f>
        <v>1349.4172402490988</v>
      </c>
      <c r="E25" s="92">
        <f>tblQuantity!J145</f>
        <v>239785</v>
      </c>
      <c r="F25" s="92">
        <f>tblValue!J145</f>
        <v>18379110</v>
      </c>
      <c r="G25" s="112">
        <f>tblPrice[[#This Row],[Total Pig V]]/tblPrice[[#This Row],[Total Pig Q]]</f>
        <v>76.648289092311856</v>
      </c>
      <c r="H25" s="92">
        <f>tblQuantity!M145</f>
        <v>89</v>
      </c>
      <c r="I25" s="92">
        <f>tblValue!M145</f>
        <v>472384</v>
      </c>
      <c r="J25" s="112">
        <f>tblPrice[[#This Row],[Total Bison V]]/tblPrice[[#This Row],[Total Bison Q]]</f>
        <v>5307.6853932584272</v>
      </c>
    </row>
    <row r="26" spans="1:10" x14ac:dyDescent="0.25">
      <c r="A26" s="115">
        <v>43101</v>
      </c>
      <c r="B26" s="114">
        <f>tblQuantity!F146</f>
        <v>4117</v>
      </c>
      <c r="C26" s="114">
        <f>tblValue!F146</f>
        <v>5357338</v>
      </c>
      <c r="D26" s="112">
        <f>tblPrice[[#This Row],[Total cattle V]]/tblPrice[[#This Row],[Total cattle Q]]</f>
        <v>1301.272285644887</v>
      </c>
      <c r="E26" s="92">
        <f>tblQuantity!J146</f>
        <v>263117</v>
      </c>
      <c r="F26" s="92">
        <f>tblValue!J146</f>
        <v>21445786</v>
      </c>
      <c r="G26" s="112">
        <f>tblPrice[[#This Row],[Total Pig V]]/tblPrice[[#This Row],[Total Pig Q]]</f>
        <v>81.506652933865922</v>
      </c>
      <c r="H26" s="92">
        <f>tblQuantity!M146</f>
        <v>144</v>
      </c>
      <c r="I26" s="92">
        <f>tblValue!M146</f>
        <v>435926</v>
      </c>
      <c r="J26" s="112">
        <f>tblPrice[[#This Row],[Total Bison V]]/tblPrice[[#This Row],[Total Bison Q]]</f>
        <v>3027.2638888888887</v>
      </c>
    </row>
    <row r="27" spans="1:10" x14ac:dyDescent="0.25">
      <c r="A27" s="115">
        <v>43132</v>
      </c>
      <c r="B27" s="114">
        <f>tblQuantity!F147</f>
        <v>6043</v>
      </c>
      <c r="C27" s="114">
        <f>tblValue!F147</f>
        <v>8591943</v>
      </c>
      <c r="D27" s="112">
        <f>tblPrice[[#This Row],[Total cattle V]]/tblPrice[[#This Row],[Total cattle Q]]</f>
        <v>1421.8009266920403</v>
      </c>
      <c r="E27" s="92">
        <f>tblQuantity!J147</f>
        <v>243668</v>
      </c>
      <c r="F27" s="92">
        <f>tblValue!J147</f>
        <v>20624402</v>
      </c>
      <c r="G27" s="112">
        <f>tblPrice[[#This Row],[Total Pig V]]/tblPrice[[#This Row],[Total Pig Q]]</f>
        <v>84.641405518984854</v>
      </c>
      <c r="H27" s="92">
        <f>tblQuantity!M147</f>
        <v>151</v>
      </c>
      <c r="I27" s="92">
        <f>tblValue!M147</f>
        <v>468491</v>
      </c>
      <c r="J27" s="112">
        <f>tblPrice[[#This Row],[Total Bison V]]/tblPrice[[#This Row],[Total Bison Q]]</f>
        <v>3102.5894039735099</v>
      </c>
    </row>
    <row r="28" spans="1:10" x14ac:dyDescent="0.25">
      <c r="A28" s="115">
        <v>43160</v>
      </c>
      <c r="B28" s="114">
        <f>tblQuantity!F148</f>
        <v>12002</v>
      </c>
      <c r="C28" s="114">
        <f>tblValue!F148</f>
        <v>17123711</v>
      </c>
      <c r="D28" s="112">
        <f>tblPrice[[#This Row],[Total cattle V]]/tblPrice[[#This Row],[Total cattle Q]]</f>
        <v>1426.7381269788368</v>
      </c>
      <c r="E28" s="92">
        <f>tblQuantity!J148</f>
        <v>272664</v>
      </c>
      <c r="F28" s="92">
        <f>tblValue!J148</f>
        <v>20649664</v>
      </c>
      <c r="G28" s="112">
        <f>tblPrice[[#This Row],[Total Pig V]]/tblPrice[[#This Row],[Total Pig Q]]</f>
        <v>75.733004723762576</v>
      </c>
      <c r="H28" s="92">
        <f>tblQuantity!M148</f>
        <v>277</v>
      </c>
      <c r="I28" s="92">
        <f>tblValue!M148</f>
        <v>972583</v>
      </c>
      <c r="J28" s="112">
        <f>tblPrice[[#This Row],[Total Bison V]]/tblPrice[[#This Row],[Total Bison Q]]</f>
        <v>3511.1299638989171</v>
      </c>
    </row>
    <row r="29" spans="1:10" x14ac:dyDescent="0.25">
      <c r="A29" s="115">
        <v>43191</v>
      </c>
      <c r="B29" s="114">
        <f>tblQuantity!F149</f>
        <v>10348</v>
      </c>
      <c r="C29" s="114">
        <f>tblValue!F149</f>
        <v>15192667</v>
      </c>
      <c r="D29" s="112">
        <f>tblPrice[[#This Row],[Total cattle V]]/tblPrice[[#This Row],[Total cattle Q]]</f>
        <v>1468.1742365674527</v>
      </c>
      <c r="E29" s="92">
        <f>tblQuantity!J149</f>
        <v>257261</v>
      </c>
      <c r="F29" s="92">
        <f>tblValue!J149</f>
        <v>17640366</v>
      </c>
      <c r="G29" s="112">
        <f>tblPrice[[#This Row],[Total Pig V]]/tblPrice[[#This Row],[Total Pig Q]]</f>
        <v>68.569919264871089</v>
      </c>
      <c r="H29" s="92">
        <f>tblQuantity!M149</f>
        <v>179</v>
      </c>
      <c r="I29" s="92">
        <f>tblValue!M149</f>
        <v>635751</v>
      </c>
      <c r="J29" s="112">
        <f>tblPrice[[#This Row],[Total Bison V]]/tblPrice[[#This Row],[Total Bison Q]]</f>
        <v>3551.68156424581</v>
      </c>
    </row>
    <row r="30" spans="1:10" x14ac:dyDescent="0.25">
      <c r="A30" s="115">
        <v>43221</v>
      </c>
      <c r="B30" s="114">
        <f>tblQuantity!F150</f>
        <v>14528</v>
      </c>
      <c r="C30" s="114">
        <f>tblValue!F150</f>
        <v>22012032</v>
      </c>
      <c r="D30" s="112">
        <f>tblPrice[[#This Row],[Total cattle V]]/tblPrice[[#This Row],[Total cattle Q]]</f>
        <v>1515.1453744493392</v>
      </c>
      <c r="E30" s="92">
        <f>tblQuantity!J150</f>
        <v>292405</v>
      </c>
      <c r="F30" s="92">
        <f>tblValue!J150</f>
        <v>19843218</v>
      </c>
      <c r="G30" s="112">
        <f>tblPrice[[#This Row],[Total Pig V]]/tblPrice[[#This Row],[Total Pig Q]]</f>
        <v>67.862102221234252</v>
      </c>
      <c r="H30" s="92">
        <f>tblQuantity!M150</f>
        <v>47</v>
      </c>
      <c r="I30" s="92">
        <f>tblValue!M150</f>
        <v>166706</v>
      </c>
      <c r="J30" s="112">
        <f>tblPrice[[#This Row],[Total Bison V]]/tblPrice[[#This Row],[Total Bison Q]]</f>
        <v>3546.9361702127658</v>
      </c>
    </row>
    <row r="31" spans="1:10" x14ac:dyDescent="0.25">
      <c r="A31" s="115">
        <v>43252</v>
      </c>
      <c r="B31" s="114">
        <f>tblQuantity!F151</f>
        <v>10040</v>
      </c>
      <c r="C31" s="114">
        <f>tblValue!F151</f>
        <v>14923331</v>
      </c>
      <c r="D31" s="112">
        <f>tblPrice[[#This Row],[Total cattle V]]/tblPrice[[#This Row],[Total cattle Q]]</f>
        <v>1486.3875498007967</v>
      </c>
      <c r="E31" s="92">
        <f>tblQuantity!J151</f>
        <v>251691</v>
      </c>
      <c r="F31" s="92">
        <f>tblValue!J151</f>
        <v>16481006</v>
      </c>
      <c r="G31" s="112">
        <f>tblPrice[[#This Row],[Total Pig V]]/tblPrice[[#This Row],[Total Pig Q]]</f>
        <v>65.481109773492093</v>
      </c>
      <c r="H31" s="92">
        <f>tblQuantity!M151</f>
        <v>91</v>
      </c>
      <c r="I31" s="92">
        <f>tblValue!M151</f>
        <v>314702</v>
      </c>
      <c r="J31" s="112">
        <f>tblPrice[[#This Row],[Total Bison V]]/tblPrice[[#This Row],[Total Bison Q]]</f>
        <v>3458.2637362637361</v>
      </c>
    </row>
    <row r="32" spans="1:10" x14ac:dyDescent="0.25">
      <c r="A32" s="115">
        <v>43282</v>
      </c>
      <c r="B32" s="114">
        <f>tblQuantity!F152</f>
        <v>4208</v>
      </c>
      <c r="C32" s="114">
        <f>tblValue!F152</f>
        <v>6254798</v>
      </c>
      <c r="D32" s="112">
        <f>tblPrice[[#This Row],[Total cattle V]]/tblPrice[[#This Row],[Total cattle Q]]</f>
        <v>1486.4063688212927</v>
      </c>
      <c r="E32" s="92">
        <f>tblQuantity!J152</f>
        <v>253846</v>
      </c>
      <c r="F32" s="92">
        <f>tblValue!J152</f>
        <v>17224063</v>
      </c>
      <c r="G32" s="112">
        <f>tblPrice[[#This Row],[Total Pig V]]/tblPrice[[#This Row],[Total Pig Q]]</f>
        <v>67.852410516612437</v>
      </c>
      <c r="H32" s="92">
        <f>tblQuantity!M152</f>
        <v>139</v>
      </c>
      <c r="I32" s="92">
        <f>tblValue!M152</f>
        <v>2809004</v>
      </c>
      <c r="J32" s="112">
        <f>tblPrice[[#This Row],[Total Bison V]]/tblPrice[[#This Row],[Total Bison Q]]</f>
        <v>20208.661870503598</v>
      </c>
    </row>
    <row r="33" spans="1:10" x14ac:dyDescent="0.25">
      <c r="A33" s="115">
        <v>43313</v>
      </c>
      <c r="B33" s="114">
        <f>tblQuantity!F153</f>
        <v>6298</v>
      </c>
      <c r="C33" s="114">
        <f>tblValue!F153</f>
        <v>9311576</v>
      </c>
      <c r="D33" s="112">
        <f>tblPrice[[#This Row],[Total cattle V]]/tblPrice[[#This Row],[Total cattle Q]]</f>
        <v>1478.4973007303906</v>
      </c>
      <c r="E33" s="92">
        <f>tblQuantity!J153</f>
        <v>279409</v>
      </c>
      <c r="F33" s="92">
        <f>tblValue!J153</f>
        <v>14172259</v>
      </c>
      <c r="G33" s="112">
        <f>tblPrice[[#This Row],[Total Pig V]]/tblPrice[[#This Row],[Total Pig Q]]</f>
        <v>50.722270936154523</v>
      </c>
      <c r="H33" s="92">
        <f>tblQuantity!M153</f>
        <v>92</v>
      </c>
      <c r="I33" s="92">
        <f>tblValue!M153</f>
        <v>759613</v>
      </c>
      <c r="J33" s="112">
        <f>tblPrice[[#This Row],[Total Bison V]]/tblPrice[[#This Row],[Total Bison Q]]</f>
        <v>8256.6630434782601</v>
      </c>
    </row>
    <row r="34" spans="1:10" x14ac:dyDescent="0.25">
      <c r="A34" s="115">
        <v>43344</v>
      </c>
      <c r="B34" s="114">
        <f>tblQuantity!F154</f>
        <v>7626</v>
      </c>
      <c r="C34" s="114">
        <f>tblValue!F154</f>
        <v>10725698</v>
      </c>
      <c r="D34" s="112">
        <f>tblPrice[[#This Row],[Total cattle V]]/tblPrice[[#This Row],[Total cattle Q]]</f>
        <v>1406.4644636768949</v>
      </c>
      <c r="E34" s="92">
        <f>tblQuantity!J154</f>
        <v>218789</v>
      </c>
      <c r="F34" s="92">
        <f>tblValue!J154</f>
        <v>15504039</v>
      </c>
      <c r="G34" s="112">
        <f>tblPrice[[#This Row],[Total Pig V]]/tblPrice[[#This Row],[Total Pig Q]]</f>
        <v>70.862973001384901</v>
      </c>
      <c r="H34" s="92">
        <f>tblQuantity!M154</f>
        <v>184</v>
      </c>
      <c r="I34" s="92">
        <f>tblValue!M154</f>
        <v>3373651</v>
      </c>
      <c r="J34" s="112">
        <f>tblPrice[[#This Row],[Total Bison V]]/tblPrice[[#This Row],[Total Bison Q]]</f>
        <v>18335.059782608696</v>
      </c>
    </row>
    <row r="35" spans="1:10" x14ac:dyDescent="0.25">
      <c r="A35" s="115">
        <v>43374</v>
      </c>
      <c r="B35" s="114">
        <f>tblQuantity!F155</f>
        <v>9348</v>
      </c>
      <c r="C35" s="114">
        <f>tblValue!F155</f>
        <v>12395242</v>
      </c>
      <c r="D35" s="112">
        <f>tblPrice[[#This Row],[Total cattle V]]/tblPrice[[#This Row],[Total cattle Q]]</f>
        <v>1325.9779632006846</v>
      </c>
      <c r="E35" s="92">
        <f>tblQuantity!J155</f>
        <v>243602</v>
      </c>
      <c r="F35" s="92">
        <f>tblValue!J155</f>
        <v>15988811</v>
      </c>
      <c r="G35" s="112">
        <f>tblPrice[[#This Row],[Total Pig V]]/tblPrice[[#This Row],[Total Pig Q]]</f>
        <v>65.634974261295056</v>
      </c>
      <c r="H35" s="92">
        <f>tblQuantity!M155</f>
        <v>185</v>
      </c>
      <c r="I35" s="92">
        <f>tblValue!M155</f>
        <v>844363</v>
      </c>
      <c r="J35" s="112">
        <f>tblPrice[[#This Row],[Total Bison V]]/tblPrice[[#This Row],[Total Bison Q]]</f>
        <v>4564.1243243243243</v>
      </c>
    </row>
    <row r="36" spans="1:10" x14ac:dyDescent="0.25">
      <c r="A36" s="115">
        <v>43405</v>
      </c>
      <c r="B36" s="114">
        <f>tblQuantity!F156</f>
        <v>7432</v>
      </c>
      <c r="C36" s="114">
        <f>tblValue!F156</f>
        <v>9909584</v>
      </c>
      <c r="D36" s="112">
        <f>tblPrice[[#This Row],[Total cattle V]]/tblPrice[[#This Row],[Total cattle Q]]</f>
        <v>1333.3670613562972</v>
      </c>
      <c r="E36" s="92">
        <f>tblQuantity!J156</f>
        <v>263765</v>
      </c>
      <c r="F36" s="92">
        <f>tblValue!J156</f>
        <v>20262405</v>
      </c>
      <c r="G36" s="112">
        <f>tblPrice[[#This Row],[Total Pig V]]/tblPrice[[#This Row],[Total Pig Q]]</f>
        <v>76.819915455045205</v>
      </c>
      <c r="H36" s="92">
        <f>tblQuantity!M156</f>
        <v>144</v>
      </c>
      <c r="I36" s="92">
        <f>tblValue!M156</f>
        <v>2794399</v>
      </c>
      <c r="J36" s="112">
        <f>tblPrice[[#This Row],[Total Bison V]]/tblPrice[[#This Row],[Total Bison Q]]</f>
        <v>19405.548611111109</v>
      </c>
    </row>
    <row r="37" spans="1:10" x14ac:dyDescent="0.25">
      <c r="A37" s="115">
        <v>43435</v>
      </c>
      <c r="B37" s="114">
        <f>tblQuantity!F157</f>
        <v>3767</v>
      </c>
      <c r="C37" s="114">
        <f>tblValue!F157</f>
        <v>4962983</v>
      </c>
      <c r="D37" s="112">
        <f>tblPrice[[#This Row],[Total cattle V]]/tblPrice[[#This Row],[Total cattle Q]]</f>
        <v>1317.4895142022831</v>
      </c>
      <c r="E37" s="92">
        <f>tblQuantity!J157</f>
        <v>220702</v>
      </c>
      <c r="F37" s="92">
        <f>tblValue!J157</f>
        <v>18176321</v>
      </c>
      <c r="G37" s="112">
        <f>tblPrice[[#This Row],[Total Pig V]]/tblPrice[[#This Row],[Total Pig Q]]</f>
        <v>82.356847695082052</v>
      </c>
      <c r="H37" s="92">
        <f>tblQuantity!M157</f>
        <v>245</v>
      </c>
      <c r="I37" s="92">
        <f>tblValue!M157</f>
        <v>1492531</v>
      </c>
      <c r="J37" s="112">
        <f>tblPrice[[#This Row],[Total Bison V]]/tblPrice[[#This Row],[Total Bison Q]]</f>
        <v>6091.9632653061226</v>
      </c>
    </row>
    <row r="38" spans="1:10" x14ac:dyDescent="0.25">
      <c r="A38" s="116">
        <v>43466</v>
      </c>
      <c r="B38" s="111">
        <f>tblQuantity!F158</f>
        <v>5915</v>
      </c>
      <c r="C38" s="111">
        <f>tblValue!F158</f>
        <v>7945028</v>
      </c>
      <c r="D38" s="112">
        <f>tblPrice[[#This Row],[Total cattle V]]/tblPrice[[#This Row],[Total cattle Q]]</f>
        <v>1343.2</v>
      </c>
      <c r="E38" s="92">
        <f>tblQuantity!J158</f>
        <v>278869</v>
      </c>
      <c r="F38" s="92">
        <f>tblValue!J158</f>
        <v>21837666</v>
      </c>
      <c r="G38" s="112">
        <f>tblPrice[[#This Row],[Total Pig V]]/tblPrice[[#This Row],[Total Pig Q]]</f>
        <v>78.307972560592972</v>
      </c>
      <c r="H38" s="92">
        <f>tblQuantity!M158</f>
        <v>94</v>
      </c>
      <c r="I38" s="92">
        <f>tblValue!M158</f>
        <v>983170</v>
      </c>
      <c r="J38" s="112">
        <f>tblPrice[[#This Row],[Total Bison V]]/tblPrice[[#This Row],[Total Bison Q]]</f>
        <v>10459.255319148937</v>
      </c>
    </row>
    <row r="39" spans="1:10" x14ac:dyDescent="0.25">
      <c r="A39" s="116">
        <v>43497</v>
      </c>
      <c r="B39" s="111">
        <f>tblQuantity!F159</f>
        <v>11829</v>
      </c>
      <c r="C39" s="111">
        <f>tblValue!F159</f>
        <v>16107181</v>
      </c>
      <c r="D39" s="112">
        <f>tblPrice[[#This Row],[Total cattle V]]/tblPrice[[#This Row],[Total cattle Q]]</f>
        <v>1361.6688646546622</v>
      </c>
      <c r="E39" s="92">
        <f>tblQuantity!J159</f>
        <v>242926</v>
      </c>
      <c r="F39" s="92">
        <f>tblValue!J159</f>
        <v>18539657</v>
      </c>
      <c r="G39" s="112">
        <f>tblPrice[[#This Row],[Total Pig V]]/tblPrice[[#This Row],[Total Pig Q]]</f>
        <v>76.318125684364787</v>
      </c>
      <c r="H39" s="92">
        <f>tblQuantity!M159</f>
        <v>90</v>
      </c>
      <c r="I39" s="92">
        <f>tblValue!M159</f>
        <v>732563</v>
      </c>
      <c r="J39" s="112">
        <f>tblPrice[[#This Row],[Total Bison V]]/tblPrice[[#This Row],[Total Bison Q]]</f>
        <v>8139.5888888888885</v>
      </c>
    </row>
    <row r="40" spans="1:10" x14ac:dyDescent="0.25">
      <c r="A40" s="116">
        <v>43525</v>
      </c>
      <c r="B40" s="111">
        <f>tblQuantity!F160</f>
        <v>15108</v>
      </c>
      <c r="C40" s="111">
        <f>tblValue!F160</f>
        <v>20613778</v>
      </c>
      <c r="D40" s="112">
        <f>tblPrice[[#This Row],[Total cattle V]]/tblPrice[[#This Row],[Total cattle Q]]</f>
        <v>1364.4279851734182</v>
      </c>
      <c r="E40" s="92">
        <f>tblQuantity!J160</f>
        <v>246525</v>
      </c>
      <c r="F40" s="92">
        <f>tblValue!J160</f>
        <v>19150113</v>
      </c>
      <c r="G40" s="112">
        <f>tblPrice[[#This Row],[Total Pig V]]/tblPrice[[#This Row],[Total Pig Q]]</f>
        <v>77.680206875570434</v>
      </c>
      <c r="H40" s="92">
        <f>tblQuantity!M160</f>
        <v>159</v>
      </c>
      <c r="I40" s="92">
        <f>tblValue!M160</f>
        <v>1109151</v>
      </c>
      <c r="J40" s="112">
        <f>tblPrice[[#This Row],[Total Bison V]]/tblPrice[[#This Row],[Total Bison Q]]</f>
        <v>6975.7924528301883</v>
      </c>
    </row>
    <row r="41" spans="1:10" x14ac:dyDescent="0.25">
      <c r="A41" s="116">
        <v>43556</v>
      </c>
      <c r="B41" s="111">
        <f>tblQuantity!F161</f>
        <v>14742</v>
      </c>
      <c r="C41" s="111">
        <f>tblValue!F161</f>
        <v>22991158</v>
      </c>
      <c r="D41" s="112">
        <f>tblPrice[[#This Row],[Total cattle V]]/tblPrice[[#This Row],[Total cattle Q]]</f>
        <v>1559.5684439017773</v>
      </c>
      <c r="E41" s="92">
        <f>tblQuantity!J161</f>
        <v>258537</v>
      </c>
      <c r="F41" s="92">
        <f>tblValue!J161</f>
        <v>23905055</v>
      </c>
      <c r="G41" s="112">
        <f>tblPrice[[#This Row],[Total Pig V]]/tblPrice[[#This Row],[Total Pig Q]]</f>
        <v>92.462800295508956</v>
      </c>
      <c r="H41" s="92">
        <f>tblQuantity!M161</f>
        <v>189</v>
      </c>
      <c r="I41" s="92">
        <f>tblValue!M161</f>
        <v>677644</v>
      </c>
      <c r="J41" s="112">
        <f>tblPrice[[#This Row],[Total Bison V]]/tblPrice[[#This Row],[Total Bison Q]]</f>
        <v>3585.4179894179892</v>
      </c>
    </row>
    <row r="42" spans="1:10" x14ac:dyDescent="0.25">
      <c r="A42" s="116">
        <v>43586</v>
      </c>
      <c r="B42" s="111">
        <f>tblQuantity!F162</f>
        <v>7103</v>
      </c>
      <c r="C42" s="111">
        <f>tblValue!F162</f>
        <v>11460699</v>
      </c>
      <c r="D42" s="112">
        <f>tblPrice[[#This Row],[Total cattle V]]/tblPrice[[#This Row],[Total cattle Q]]</f>
        <v>1613.5011966774603</v>
      </c>
      <c r="E42" s="92">
        <f>tblQuantity!J162</f>
        <v>282795</v>
      </c>
      <c r="F42" s="92">
        <f>tblValue!J162</f>
        <v>25768512</v>
      </c>
      <c r="G42" s="112">
        <f>tblPrice[[#This Row],[Total Pig V]]/tblPrice[[#This Row],[Total Pig Q]]</f>
        <v>91.12081896780353</v>
      </c>
      <c r="H42" s="92">
        <f>tblQuantity!M162</f>
        <v>284</v>
      </c>
      <c r="I42" s="92">
        <f>tblValue!M162</f>
        <v>1355644</v>
      </c>
      <c r="J42" s="112">
        <f>tblPrice[[#This Row],[Total Bison V]]/tblPrice[[#This Row],[Total Bison Q]]</f>
        <v>4773.3943661971834</v>
      </c>
    </row>
    <row r="43" spans="1:10" x14ac:dyDescent="0.25">
      <c r="A43" s="116">
        <v>43617</v>
      </c>
      <c r="B43" s="111">
        <f>tblQuantity!F163</f>
        <v>9754</v>
      </c>
      <c r="C43" s="111">
        <f>tblValue!F163</f>
        <v>14648609</v>
      </c>
      <c r="D43" s="112">
        <f>tblPrice[[#This Row],[Total cattle V]]/tblPrice[[#This Row],[Total cattle Q]]</f>
        <v>1501.8053106417881</v>
      </c>
      <c r="E43" s="92">
        <f>tblQuantity!J163</f>
        <v>208107</v>
      </c>
      <c r="F43" s="92">
        <f>tblValue!J163</f>
        <v>16700932</v>
      </c>
      <c r="G43" s="112">
        <f>tblPrice[[#This Row],[Total Pig V]]/tblPrice[[#This Row],[Total Pig Q]]</f>
        <v>80.251659002340148</v>
      </c>
      <c r="H43" s="92">
        <f>tblQuantity!M163</f>
        <v>143</v>
      </c>
      <c r="I43" s="92">
        <f>tblValue!M163</f>
        <v>924803</v>
      </c>
      <c r="J43" s="112">
        <f>tblPrice[[#This Row],[Total Bison V]]/tblPrice[[#This Row],[Total Bison Q]]</f>
        <v>6467.1538461538457</v>
      </c>
    </row>
    <row r="44" spans="1:10" x14ac:dyDescent="0.25">
      <c r="A44" s="116">
        <v>43647</v>
      </c>
      <c r="B44" s="111">
        <f>tblQuantity!F164</f>
        <v>4962</v>
      </c>
      <c r="C44" s="111">
        <f>tblValue!F164</f>
        <v>7026377</v>
      </c>
      <c r="D44" s="112">
        <f>tblPrice[[#This Row],[Total cattle V]]/tblPrice[[#This Row],[Total cattle Q]]</f>
        <v>1416.0372833534866</v>
      </c>
      <c r="E44" s="92">
        <f>tblQuantity!J164</f>
        <v>213253</v>
      </c>
      <c r="F44" s="92">
        <f>tblValue!J164</f>
        <v>14442415</v>
      </c>
      <c r="G44" s="112">
        <f>tblPrice[[#This Row],[Total Pig V]]/tblPrice[[#This Row],[Total Pig Q]]</f>
        <v>67.724322752786591</v>
      </c>
      <c r="H44" s="92">
        <f>tblQuantity!M164</f>
        <v>89</v>
      </c>
      <c r="I44" s="92">
        <f>tblValue!M164</f>
        <v>331652</v>
      </c>
      <c r="J44" s="112">
        <f>tblPrice[[#This Row],[Total Bison V]]/tblPrice[[#This Row],[Total Bison Q]]</f>
        <v>3726.4269662921347</v>
      </c>
    </row>
    <row r="45" spans="1:10" x14ac:dyDescent="0.25">
      <c r="A45" s="116">
        <v>43678</v>
      </c>
      <c r="B45" s="111">
        <f>tblQuantity!F165</f>
        <v>5717</v>
      </c>
      <c r="C45" s="111">
        <f>tblValue!F165</f>
        <v>8228917</v>
      </c>
      <c r="D45" s="112">
        <f>tblPrice[[#This Row],[Total cattle V]]/tblPrice[[#This Row],[Total cattle Q]]</f>
        <v>1439.376771033759</v>
      </c>
      <c r="E45" s="92">
        <f>tblQuantity!J165</f>
        <v>242954</v>
      </c>
      <c r="F45" s="92">
        <f>tblValue!J165</f>
        <v>15252436</v>
      </c>
      <c r="G45" s="112">
        <f>tblPrice[[#This Row],[Total Pig V]]/tblPrice[[#This Row],[Total Pig Q]]</f>
        <v>62.779110448891558</v>
      </c>
      <c r="H45" s="92">
        <f>tblQuantity!M165</f>
        <v>46</v>
      </c>
      <c r="I45" s="92">
        <f>tblValue!M165</f>
        <v>149831</v>
      </c>
      <c r="J45" s="112">
        <f>tblPrice[[#This Row],[Total Bison V]]/tblPrice[[#This Row],[Total Bison Q]]</f>
        <v>3257.195652173913</v>
      </c>
    </row>
    <row r="46" spans="1:10" x14ac:dyDescent="0.25">
      <c r="A46" s="116">
        <v>43709</v>
      </c>
      <c r="B46" s="111">
        <f>tblQuantity!F166</f>
        <v>4387</v>
      </c>
      <c r="C46" s="111">
        <f>tblValue!F166</f>
        <v>6485741</v>
      </c>
      <c r="D46" s="112">
        <f>tblPrice[[#This Row],[Total cattle V]]/tblPrice[[#This Row],[Total cattle Q]]</f>
        <v>1478.400045589241</v>
      </c>
      <c r="E46" s="92">
        <f>tblQuantity!J166</f>
        <v>243221</v>
      </c>
      <c r="F46" s="92">
        <f>tblValue!J166</f>
        <v>14571394</v>
      </c>
      <c r="G46" s="112">
        <f>tblPrice[[#This Row],[Total Pig V]]/tblPrice[[#This Row],[Total Pig Q]]</f>
        <v>59.910098223426431</v>
      </c>
      <c r="H46" s="92">
        <f>tblQuantity!M166</f>
        <v>197</v>
      </c>
      <c r="I46" s="92">
        <f>tblValue!M166</f>
        <v>762568</v>
      </c>
      <c r="J46" s="112">
        <f>tblPrice[[#This Row],[Total Bison V]]/tblPrice[[#This Row],[Total Bison Q]]</f>
        <v>3870.9035532994922</v>
      </c>
    </row>
    <row r="47" spans="1:10" x14ac:dyDescent="0.25">
      <c r="A47" s="116">
        <v>43739</v>
      </c>
      <c r="B47" s="111">
        <f>tblQuantity!F167</f>
        <v>5487</v>
      </c>
      <c r="C47" s="111">
        <f>tblValue!F167</f>
        <v>8064276</v>
      </c>
      <c r="D47" s="112">
        <f>tblPrice[[#This Row],[Total cattle V]]/tblPrice[[#This Row],[Total cattle Q]]</f>
        <v>1469.7058501913614</v>
      </c>
      <c r="E47" s="92">
        <f>tblQuantity!J167</f>
        <v>274209</v>
      </c>
      <c r="F47" s="92">
        <f>tblValue!J167</f>
        <v>18862968</v>
      </c>
      <c r="G47" s="112">
        <f>tblPrice[[#This Row],[Total Pig V]]/tblPrice[[#This Row],[Total Pig Q]]</f>
        <v>68.79047733663009</v>
      </c>
      <c r="H47" s="92">
        <f>tblQuantity!M167</f>
        <v>225</v>
      </c>
      <c r="I47" s="92">
        <f>tblValue!M167</f>
        <v>827801</v>
      </c>
      <c r="J47" s="112">
        <f>tblPrice[[#This Row],[Total Bison V]]/tblPrice[[#This Row],[Total Bison Q]]</f>
        <v>3679.1155555555556</v>
      </c>
    </row>
    <row r="48" spans="1:10" x14ac:dyDescent="0.25">
      <c r="A48" s="116">
        <v>43770</v>
      </c>
      <c r="B48" s="111">
        <f>tblQuantity!F168</f>
        <v>6876</v>
      </c>
      <c r="C48" s="111">
        <f>tblValue!F168</f>
        <v>9379742</v>
      </c>
      <c r="D48" s="112">
        <f>tblPrice[[#This Row],[Total cattle V]]/tblPrice[[#This Row],[Total cattle Q]]</f>
        <v>1364.1276905177428</v>
      </c>
      <c r="E48" s="92">
        <f>tblQuantity!J168</f>
        <v>253652</v>
      </c>
      <c r="F48" s="92">
        <f>tblValue!J168</f>
        <v>18849238</v>
      </c>
      <c r="G48" s="112">
        <f>tblPrice[[#This Row],[Total Pig V]]/tblPrice[[#This Row],[Total Pig Q]]</f>
        <v>74.311410909434969</v>
      </c>
      <c r="H48" s="92">
        <f>tblQuantity!M168</f>
        <v>99</v>
      </c>
      <c r="I48" s="92">
        <f>tblValue!M168</f>
        <v>379587</v>
      </c>
      <c r="J48" s="112">
        <f>tblPrice[[#This Row],[Total Bison V]]/tblPrice[[#This Row],[Total Bison Q]]</f>
        <v>3834.212121212121</v>
      </c>
    </row>
    <row r="49" spans="1:10" x14ac:dyDescent="0.25">
      <c r="A49" s="116">
        <v>43800</v>
      </c>
      <c r="B49" s="111">
        <f>tblQuantity!F169</f>
        <v>3734</v>
      </c>
      <c r="C49" s="111">
        <f>tblValue!F169</f>
        <v>5097335</v>
      </c>
      <c r="D49" s="112">
        <f>tblPrice[[#This Row],[Total cattle V]]/tblPrice[[#This Row],[Total cattle Q]]</f>
        <v>1365.1138189608998</v>
      </c>
      <c r="E49" s="92">
        <f>tblQuantity!J169</f>
        <v>249807</v>
      </c>
      <c r="F49" s="92">
        <f>tblValue!J169</f>
        <v>17882349</v>
      </c>
      <c r="G49" s="112">
        <f>tblPrice[[#This Row],[Total Pig V]]/tblPrice[[#This Row],[Total Pig Q]]</f>
        <v>71.584659357023625</v>
      </c>
      <c r="H49" s="92">
        <f>tblQuantity!M169</f>
        <v>198</v>
      </c>
      <c r="I49" s="92">
        <f>tblValue!M169</f>
        <v>610154</v>
      </c>
      <c r="J49" s="112">
        <f>tblPrice[[#This Row],[Total Bison V]]/tblPrice[[#This Row],[Total Bison Q]]</f>
        <v>3081.5858585858587</v>
      </c>
    </row>
    <row r="50" spans="1:10" x14ac:dyDescent="0.25">
      <c r="A50" s="116">
        <v>43831</v>
      </c>
      <c r="B50" s="111">
        <f>tblQuantity!F170</f>
        <v>4562</v>
      </c>
      <c r="C50" s="111">
        <f>tblValue!F170</f>
        <v>6414131</v>
      </c>
      <c r="D50" s="112">
        <f>tblPrice[[#This Row],[Total cattle V]]/tblPrice[[#This Row],[Total cattle Q]]</f>
        <v>1405.9910127137221</v>
      </c>
      <c r="E50" s="92">
        <f>tblQuantity!J170</f>
        <v>297453</v>
      </c>
      <c r="F50" s="92">
        <f>tblValue!J170</f>
        <v>21590199</v>
      </c>
      <c r="G50" s="112">
        <f>tblPrice[[#This Row],[Total Pig V]]/tblPrice[[#This Row],[Total Pig Q]]</f>
        <v>72.583564462284798</v>
      </c>
      <c r="H50" s="92">
        <f>tblQuantity!M170</f>
        <v>242</v>
      </c>
      <c r="I50" s="92">
        <f>tblValue!M170</f>
        <v>952571</v>
      </c>
      <c r="J50" s="112">
        <f>tblPrice[[#This Row],[Total Bison V]]/tblPrice[[#This Row],[Total Bison Q]]</f>
        <v>3936.2438016528927</v>
      </c>
    </row>
    <row r="51" spans="1:10" x14ac:dyDescent="0.25">
      <c r="A51" s="116">
        <v>43862</v>
      </c>
      <c r="B51" s="111">
        <f>tblQuantity!F171</f>
        <v>6632</v>
      </c>
      <c r="C51" s="111">
        <f>tblValue!F171</f>
        <v>9277907</v>
      </c>
      <c r="D51" s="112">
        <f>tblPrice[[#This Row],[Total cattle V]]/tblPrice[[#This Row],[Total cattle Q]]</f>
        <v>1398.9606453558504</v>
      </c>
      <c r="E51" s="92">
        <f>tblQuantity!J171</f>
        <v>249180</v>
      </c>
      <c r="F51" s="92">
        <f>tblValue!J171</f>
        <v>16610000</v>
      </c>
      <c r="G51" s="112">
        <f>tblPrice[[#This Row],[Total Pig V]]/tblPrice[[#This Row],[Total Pig Q]]</f>
        <v>66.658640340316239</v>
      </c>
      <c r="H51" s="92">
        <f>tblQuantity!M171</f>
        <v>304</v>
      </c>
      <c r="I51" s="92">
        <f>tblValue!M171</f>
        <v>1013617</v>
      </c>
      <c r="J51" s="112">
        <f>tblPrice[[#This Row],[Total Bison V]]/tblPrice[[#This Row],[Total Bison Q]]</f>
        <v>3334.2664473684213</v>
      </c>
    </row>
    <row r="52" spans="1:10" x14ac:dyDescent="0.25">
      <c r="A52" s="116">
        <v>43891</v>
      </c>
      <c r="B52" s="111">
        <f>tblQuantity!F172</f>
        <v>7280</v>
      </c>
      <c r="C52" s="111">
        <f>tblValue!F172</f>
        <v>10027168</v>
      </c>
      <c r="D52" s="112">
        <f>tblPrice[[#This Row],[Total cattle V]]/tblPrice[[#This Row],[Total cattle Q]]</f>
        <v>1377.3582417582418</v>
      </c>
      <c r="E52" s="92">
        <f>tblQuantity!J172</f>
        <v>269863</v>
      </c>
      <c r="F52" s="92">
        <f>tblValue!J172</f>
        <v>17531496</v>
      </c>
      <c r="G52" s="112">
        <f>tblPrice[[#This Row],[Total Pig V]]/tblPrice[[#This Row],[Total Pig Q]]</f>
        <v>64.964430099717262</v>
      </c>
      <c r="H52" s="92">
        <f>tblQuantity!M172</f>
        <v>197</v>
      </c>
      <c r="I52" s="92">
        <f>tblValue!M172</f>
        <v>818116</v>
      </c>
      <c r="J52" s="112">
        <f>tblPrice[[#This Row],[Total Bison V]]/tblPrice[[#This Row],[Total Bison Q]]</f>
        <v>4152.8730964467004</v>
      </c>
    </row>
    <row r="53" spans="1:10" x14ac:dyDescent="0.25">
      <c r="A53" s="116">
        <v>43922</v>
      </c>
      <c r="B53" s="111">
        <f>tblQuantity!F173</f>
        <v>6634</v>
      </c>
      <c r="C53" s="111">
        <f>tblValue!F173</f>
        <v>8829356</v>
      </c>
      <c r="D53" s="112">
        <f>tblPrice[[#This Row],[Total cattle V]]/tblPrice[[#This Row],[Total cattle Q]]</f>
        <v>1330.9249321676214</v>
      </c>
      <c r="E53" s="92">
        <f>tblQuantity!J173</f>
        <v>272230</v>
      </c>
      <c r="F53" s="92">
        <f>tblValue!J173</f>
        <v>12155560</v>
      </c>
      <c r="G53" s="112">
        <f>tblPrice[[#This Row],[Total Pig V]]/tblPrice[[#This Row],[Total Pig Q]]</f>
        <v>44.651801785255117</v>
      </c>
      <c r="H53" s="92">
        <f>tblQuantity!M173</f>
        <v>277</v>
      </c>
      <c r="I53" s="92">
        <f>tblValue!M173</f>
        <v>1027132</v>
      </c>
      <c r="J53" s="112">
        <f>tblPrice[[#This Row],[Total Bison V]]/tblPrice[[#This Row],[Total Bison Q]]</f>
        <v>3708.0577617328518</v>
      </c>
    </row>
    <row r="54" spans="1:10" x14ac:dyDescent="0.25">
      <c r="A54" s="116">
        <v>43952</v>
      </c>
      <c r="B54" s="111">
        <f>tblQuantity!F174</f>
        <v>4185</v>
      </c>
      <c r="C54" s="111">
        <f>tblValue!F174</f>
        <v>6096794</v>
      </c>
      <c r="D54" s="112">
        <f>tblPrice[[#This Row],[Total cattle V]]/tblPrice[[#This Row],[Total cattle Q]]</f>
        <v>1456.8205495818399</v>
      </c>
      <c r="E54" s="92">
        <f>tblQuantity!J174</f>
        <v>233442</v>
      </c>
      <c r="F54" s="92">
        <f>tblValue!J174</f>
        <v>9352501</v>
      </c>
      <c r="G54" s="112">
        <f>tblPrice[[#This Row],[Total Pig V]]/tblPrice[[#This Row],[Total Pig Q]]</f>
        <v>40.063489003692567</v>
      </c>
      <c r="H54" s="92">
        <f>tblQuantity!M174</f>
        <v>197</v>
      </c>
      <c r="I54" s="92">
        <f>tblValue!M174</f>
        <v>735982</v>
      </c>
      <c r="J54" s="112">
        <f>tblPrice[[#This Row],[Total Bison V]]/tblPrice[[#This Row],[Total Bison Q]]</f>
        <v>3735.9492385786803</v>
      </c>
    </row>
    <row r="55" spans="1:10" x14ac:dyDescent="0.25">
      <c r="A55" s="116">
        <v>43983</v>
      </c>
      <c r="B55" s="111">
        <f>tblQuantity!F175</f>
        <v>4365</v>
      </c>
      <c r="C55" s="111">
        <f>tblValue!F175</f>
        <v>6494107</v>
      </c>
      <c r="D55" s="112">
        <f>tblPrice[[#This Row],[Total cattle V]]/tblPrice[[#This Row],[Total cattle Q]]</f>
        <v>1487.7679266895761</v>
      </c>
      <c r="E55" s="92">
        <f>tblQuantity!J175</f>
        <v>225652</v>
      </c>
      <c r="F55" s="92">
        <f>tblValue!J175</f>
        <v>7695812</v>
      </c>
      <c r="G55" s="112">
        <f>tblPrice[[#This Row],[Total Pig V]]/tblPrice[[#This Row],[Total Pig Q]]</f>
        <v>34.104780812933193</v>
      </c>
      <c r="H55" s="92">
        <f>tblQuantity!M175</f>
        <v>182</v>
      </c>
      <c r="I55" s="92">
        <f>tblValue!M175</f>
        <v>717059</v>
      </c>
      <c r="J55" s="112">
        <f>tblPrice[[#This Row],[Total Bison V]]/tblPrice[[#This Row],[Total Bison Q]]</f>
        <v>3939.8846153846152</v>
      </c>
    </row>
    <row r="56" spans="1:10" x14ac:dyDescent="0.25">
      <c r="A56" s="116">
        <v>44013</v>
      </c>
      <c r="B56" s="111">
        <f>tblQuantity!F176</f>
        <v>3157</v>
      </c>
      <c r="C56" s="111">
        <f>tblValue!F176</f>
        <v>4743845</v>
      </c>
      <c r="D56" s="112">
        <f>tblPrice[[#This Row],[Total cattle V]]/tblPrice[[#This Row],[Total cattle Q]]</f>
        <v>1502.6433322774785</v>
      </c>
      <c r="E56" s="92">
        <f>tblQuantity!J176</f>
        <v>265208</v>
      </c>
      <c r="F56" s="92">
        <f>tblValue!J176</f>
        <v>9542183</v>
      </c>
      <c r="G56" s="112">
        <f>tblPrice[[#This Row],[Total Pig V]]/tblPrice[[#This Row],[Total Pig Q]]</f>
        <v>35.979996832674729</v>
      </c>
      <c r="H56" s="92">
        <f>tblQuantity!M176</f>
        <v>282</v>
      </c>
      <c r="I56" s="92">
        <f>tblValue!M176</f>
        <v>1128385</v>
      </c>
      <c r="J56" s="112">
        <f>tblPrice[[#This Row],[Total Bison V]]/tblPrice[[#This Row],[Total Bison Q]]</f>
        <v>4001.3652482269504</v>
      </c>
    </row>
    <row r="57" spans="1:10" x14ac:dyDescent="0.25">
      <c r="A57" s="116">
        <v>44044</v>
      </c>
      <c r="B57" s="111">
        <f>tblQuantity!F177</f>
        <v>2966</v>
      </c>
      <c r="C57" s="111">
        <f>tblValue!F177</f>
        <v>4790764</v>
      </c>
      <c r="D57" s="112">
        <f>tblPrice[[#This Row],[Total cattle V]]/tblPrice[[#This Row],[Total cattle Q]]</f>
        <v>1615.2272420768711</v>
      </c>
      <c r="E57" s="92">
        <f>tblQuantity!J177</f>
        <v>270439</v>
      </c>
      <c r="F57" s="92">
        <f>tblValue!J177</f>
        <v>10288886</v>
      </c>
      <c r="G57" s="112">
        <f>tblPrice[[#This Row],[Total Pig V]]/tblPrice[[#This Row],[Total Pig Q]]</f>
        <v>38.045126627446486</v>
      </c>
      <c r="H57" s="92">
        <f>tblQuantity!M177</f>
        <v>197</v>
      </c>
      <c r="I57" s="92">
        <f>tblValue!M177</f>
        <v>776061</v>
      </c>
      <c r="J57" s="112">
        <f>tblPrice[[#This Row],[Total Bison V]]/tblPrice[[#This Row],[Total Bison Q]]</f>
        <v>3939.3959390862942</v>
      </c>
    </row>
    <row r="58" spans="1:10" x14ac:dyDescent="0.25">
      <c r="A58" s="116">
        <v>44075</v>
      </c>
      <c r="B58" s="111">
        <f>tblQuantity!F178</f>
        <v>4657</v>
      </c>
      <c r="C58" s="111">
        <f>tblValue!F178</f>
        <v>6739244</v>
      </c>
      <c r="D58" s="112">
        <f>tblPrice[[#This Row],[Total cattle V]]/tblPrice[[#This Row],[Total cattle Q]]</f>
        <v>1447.1213227399614</v>
      </c>
      <c r="E58" s="92">
        <f>tblQuantity!J178</f>
        <v>276043</v>
      </c>
      <c r="F58" s="92">
        <f>tblValue!J178</f>
        <v>13479700</v>
      </c>
      <c r="G58" s="112">
        <f>tblPrice[[#This Row],[Total Pig V]]/tblPrice[[#This Row],[Total Pig Q]]</f>
        <v>48.831884887499413</v>
      </c>
      <c r="H58" s="92">
        <f>tblQuantity!M178</f>
        <v>266</v>
      </c>
      <c r="I58" s="92">
        <f>tblValue!M178</f>
        <v>860401</v>
      </c>
      <c r="J58" s="112">
        <f>tblPrice[[#This Row],[Total Bison V]]/tblPrice[[#This Row],[Total Bison Q]]</f>
        <v>3234.5902255639098</v>
      </c>
    </row>
    <row r="59" spans="1:10" x14ac:dyDescent="0.25">
      <c r="A59" s="116">
        <v>44105</v>
      </c>
      <c r="B59" s="111">
        <f>tblQuantity!F179</f>
        <v>7595</v>
      </c>
      <c r="C59" s="111">
        <f>tblValue!F179</f>
        <v>11628017</v>
      </c>
      <c r="D59" s="112">
        <f>tblPrice[[#This Row],[Total cattle V]]/tblPrice[[#This Row],[Total cattle Q]]</f>
        <v>1531.0094799210005</v>
      </c>
      <c r="E59" s="92">
        <f>tblQuantity!J179</f>
        <v>290457</v>
      </c>
      <c r="F59" s="92">
        <f>tblValue!J179</f>
        <v>16469141</v>
      </c>
      <c r="G59" s="112">
        <f>tblPrice[[#This Row],[Total Pig V]]/tblPrice[[#This Row],[Total Pig Q]]</f>
        <v>56.700788757027716</v>
      </c>
      <c r="H59" s="92">
        <f>tblQuantity!M179</f>
        <v>253</v>
      </c>
      <c r="I59" s="92">
        <f>tblValue!M179</f>
        <v>893267</v>
      </c>
      <c r="J59" s="112">
        <f>tblPrice[[#This Row],[Total Bison V]]/tblPrice[[#This Row],[Total Bison Q]]</f>
        <v>3530.699604743083</v>
      </c>
    </row>
    <row r="60" spans="1:10" x14ac:dyDescent="0.25">
      <c r="A60" s="116">
        <v>44136</v>
      </c>
      <c r="B60" s="111">
        <f>tblQuantity!F180</f>
        <v>9615</v>
      </c>
      <c r="C60" s="111">
        <f>tblValue!F180</f>
        <v>14010577</v>
      </c>
      <c r="D60" s="112">
        <f>tblPrice[[#This Row],[Total cattle V]]/tblPrice[[#This Row],[Total cattle Q]]</f>
        <v>1457.1582943317733</v>
      </c>
      <c r="E60" s="92">
        <f>tblQuantity!J180</f>
        <v>277469</v>
      </c>
      <c r="F60" s="92">
        <f>tblValue!J180</f>
        <v>18250930</v>
      </c>
      <c r="G60" s="112">
        <f>tblPrice[[#This Row],[Total Pig V]]/tblPrice[[#This Row],[Total Pig Q]]</f>
        <v>65.776465118625865</v>
      </c>
      <c r="H60" s="92">
        <f>tblQuantity!M180</f>
        <v>368</v>
      </c>
      <c r="I60" s="92">
        <f>tblValue!M180</f>
        <v>1353911</v>
      </c>
      <c r="J60" s="112">
        <f>tblPrice[[#This Row],[Total Bison V]]/tblPrice[[#This Row],[Total Bison Q]]</f>
        <v>3679.1059782608695</v>
      </c>
    </row>
    <row r="61" spans="1:10" x14ac:dyDescent="0.25">
      <c r="A61" s="116">
        <v>44166</v>
      </c>
      <c r="B61" s="111">
        <f>tblQuantity!F181</f>
        <v>7577</v>
      </c>
      <c r="C61" s="111">
        <f>tblValue!F181</f>
        <v>11306544</v>
      </c>
      <c r="D61" s="112">
        <f>tblPrice[[#This Row],[Total cattle V]]/tblPrice[[#This Row],[Total cattle Q]]</f>
        <v>1492.2190840702124</v>
      </c>
      <c r="E61" s="92">
        <f>tblQuantity!J181</f>
        <v>306333</v>
      </c>
      <c r="F61" s="92">
        <f>tblValue!J181</f>
        <v>20389184</v>
      </c>
      <c r="G61" s="112">
        <f>tblPrice[[#This Row],[Total Pig V]]/tblPrice[[#This Row],[Total Pig Q]]</f>
        <v>66.55888852980253</v>
      </c>
      <c r="H61" s="92">
        <f>tblQuantity!M181</f>
        <v>428</v>
      </c>
      <c r="I61" s="92">
        <f>tblValue!M181</f>
        <v>1387658</v>
      </c>
      <c r="J61" s="112">
        <f>tblPrice[[#This Row],[Total Bison V]]/tblPrice[[#This Row],[Total Bison Q]]</f>
        <v>3242.1915887850469</v>
      </c>
    </row>
    <row r="62" spans="1:10" x14ac:dyDescent="0.25">
      <c r="A62" s="116">
        <v>44197</v>
      </c>
      <c r="B62" s="111">
        <f>tblQuantity!F182</f>
        <v>4566</v>
      </c>
      <c r="C62" s="111">
        <f>tblValue!F182</f>
        <v>6000592</v>
      </c>
      <c r="D62" s="112">
        <f>tblPrice[[#This Row],[Total cattle V]]/tblPrice[[#This Row],[Total cattle Q]]</f>
        <v>1314.1901007446343</v>
      </c>
      <c r="E62" s="92">
        <f>tblQuantity!J182</f>
        <v>261192</v>
      </c>
      <c r="F62" s="92">
        <f>tblValue!J182</f>
        <v>19171959</v>
      </c>
      <c r="G62" s="112">
        <f>tblPrice[[#This Row],[Total Pig V]]/tblPrice[[#This Row],[Total Pig Q]]</f>
        <v>73.401784893871181</v>
      </c>
      <c r="H62" s="92">
        <f>tblQuantity!M182</f>
        <v>284</v>
      </c>
      <c r="I62" s="92">
        <f>tblValue!M182</f>
        <v>972210</v>
      </c>
      <c r="J62" s="112">
        <f>tblPrice[[#This Row],[Total Bison V]]/tblPrice[[#This Row],[Total Bison Q]]</f>
        <v>3423.2746478873241</v>
      </c>
    </row>
    <row r="63" spans="1:10" x14ac:dyDescent="0.25">
      <c r="A63" s="116">
        <v>44228</v>
      </c>
      <c r="B63" s="111">
        <f>tblQuantity!F183</f>
        <v>4947</v>
      </c>
      <c r="C63" s="111">
        <f>tblValue!F183</f>
        <v>6762738</v>
      </c>
      <c r="D63" s="112">
        <f>tblPrice[[#This Row],[Total cattle V]]/tblPrice[[#This Row],[Total cattle Q]]</f>
        <v>1367.0382049727107</v>
      </c>
      <c r="E63" s="92">
        <f>tblQuantity!J183</f>
        <v>261548</v>
      </c>
      <c r="F63" s="92">
        <f>tblValue!J183</f>
        <v>20959341</v>
      </c>
      <c r="G63" s="112">
        <f>tblPrice[[#This Row],[Total Pig V]]/tblPrice[[#This Row],[Total Pig Q]]</f>
        <v>80.135734167342136</v>
      </c>
      <c r="H63" s="92">
        <f>tblQuantity!M183</f>
        <v>200</v>
      </c>
      <c r="I63" s="92">
        <f>tblValue!M183</f>
        <v>695060</v>
      </c>
      <c r="J63" s="112">
        <f>tblPrice[[#This Row],[Total Bison V]]/tblPrice[[#This Row],[Total Bison Q]]</f>
        <v>3475.3</v>
      </c>
    </row>
    <row r="64" spans="1:10" x14ac:dyDescent="0.25">
      <c r="A64" s="116">
        <v>44256</v>
      </c>
      <c r="B64" s="111">
        <f>tblQuantity!F184</f>
        <v>3685</v>
      </c>
      <c r="C64" s="111">
        <f>tblValue!F184</f>
        <v>5203788</v>
      </c>
      <c r="D64" s="112">
        <f>tblPrice[[#This Row],[Total cattle V]]/tblPrice[[#This Row],[Total cattle Q]]</f>
        <v>1412.1541383989145</v>
      </c>
      <c r="E64" s="92">
        <f>tblQuantity!J184</f>
        <v>298872</v>
      </c>
      <c r="F64" s="92">
        <f>tblValue!J184</f>
        <v>27781751</v>
      </c>
      <c r="G64" s="112">
        <f>tblPrice[[#This Row],[Total Pig V]]/tblPrice[[#This Row],[Total Pig Q]]</f>
        <v>92.955348778072221</v>
      </c>
      <c r="H64" s="92">
        <f>tblQuantity!M184</f>
        <v>292</v>
      </c>
      <c r="I64" s="92">
        <f>tblValue!M184</f>
        <v>935654</v>
      </c>
      <c r="J64" s="112">
        <f>tblPrice[[#This Row],[Total Bison V]]/tblPrice[[#This Row],[Total Bison Q]]</f>
        <v>3204.294520547945</v>
      </c>
    </row>
    <row r="65" spans="1:10" x14ac:dyDescent="0.25">
      <c r="A65" s="116">
        <v>44287</v>
      </c>
      <c r="B65" s="111">
        <f>tblQuantity!F185</f>
        <v>3051</v>
      </c>
      <c r="C65" s="111">
        <f>tblValue!F185</f>
        <v>4544812</v>
      </c>
      <c r="D65" s="112">
        <f>tblPrice[[#This Row],[Total cattle V]]/tblPrice[[#This Row],[Total cattle Q]]</f>
        <v>1489.6138970829236</v>
      </c>
      <c r="E65" s="92">
        <f>tblQuantity!J185</f>
        <v>299175</v>
      </c>
      <c r="F65" s="92">
        <f>tblValue!J185</f>
        <v>25234208</v>
      </c>
      <c r="G65" s="112">
        <f>tblPrice[[#This Row],[Total Pig V]]/tblPrice[[#This Row],[Total Pig Q]]</f>
        <v>84.345978106459427</v>
      </c>
      <c r="H65" s="92">
        <f>tblQuantity!M185</f>
        <v>223</v>
      </c>
      <c r="I65" s="92">
        <f>tblValue!M185</f>
        <v>675493</v>
      </c>
      <c r="J65" s="112">
        <f>tblPrice[[#This Row],[Total Bison V]]/tblPrice[[#This Row],[Total Bison Q]]</f>
        <v>3029.1165919282512</v>
      </c>
    </row>
    <row r="66" spans="1:10" x14ac:dyDescent="0.25">
      <c r="A66" s="116">
        <v>44317</v>
      </c>
      <c r="B66" s="111">
        <f>tblQuantity!F186</f>
        <v>2032</v>
      </c>
      <c r="C66" s="111">
        <f>tblValue!F186</f>
        <v>3211102</v>
      </c>
      <c r="D66" s="112">
        <f>tblPrice[[#This Row],[Total cattle V]]/tblPrice[[#This Row],[Total cattle Q]]</f>
        <v>1580.2667322834645</v>
      </c>
      <c r="E66" s="92">
        <f>tblQuantity!J186</f>
        <v>267867</v>
      </c>
      <c r="F66" s="92">
        <f>tblValue!J186</f>
        <v>20344966</v>
      </c>
      <c r="G66" s="112">
        <f>tblPrice[[#This Row],[Total Pig V]]/tblPrice[[#This Row],[Total Pig Q]]</f>
        <v>75.951744709128036</v>
      </c>
      <c r="H66" s="92">
        <f>tblQuantity!M186</f>
        <v>276</v>
      </c>
      <c r="I66" s="92">
        <f>tblValue!M186</f>
        <v>980266</v>
      </c>
      <c r="J66" s="112">
        <f>tblPrice[[#This Row],[Total Bison V]]/tblPrice[[#This Row],[Total Bison Q]]</f>
        <v>3551.6884057971015</v>
      </c>
    </row>
    <row r="67" spans="1:10" x14ac:dyDescent="0.25">
      <c r="A67" s="116">
        <v>44348</v>
      </c>
      <c r="B67" s="111">
        <f>tblQuantity!F187</f>
        <v>2583</v>
      </c>
      <c r="C67" s="111">
        <f>tblValue!F187</f>
        <v>3846487</v>
      </c>
      <c r="D67" s="112">
        <f>tblPrice[[#This Row],[Total cattle V]]/tblPrice[[#This Row],[Total cattle Q]]</f>
        <v>1489.1548586914441</v>
      </c>
      <c r="E67" s="92">
        <f>tblQuantity!J187</f>
        <v>286754</v>
      </c>
      <c r="F67" s="92">
        <f>tblValue!J187</f>
        <v>20953003</v>
      </c>
      <c r="G67" s="112">
        <f>tblPrice[[#This Row],[Total Pig V]]/tblPrice[[#This Row],[Total Pig Q]]</f>
        <v>73.069610188523967</v>
      </c>
      <c r="H67" s="92">
        <f>tblQuantity!M187</f>
        <v>288</v>
      </c>
      <c r="I67" s="92">
        <f>tblValue!M187</f>
        <v>922153</v>
      </c>
      <c r="J67" s="112">
        <f>tblPrice[[#This Row],[Total Bison V]]/tblPrice[[#This Row],[Total Bison Q]]</f>
        <v>3201.9201388888887</v>
      </c>
    </row>
    <row r="68" spans="1:10" x14ac:dyDescent="0.25">
      <c r="A68" s="116">
        <v>44378</v>
      </c>
      <c r="B68" s="111">
        <f>tblQuantity!F188</f>
        <v>4668</v>
      </c>
      <c r="C68" s="111">
        <f>tblValue!F188</f>
        <v>6645459</v>
      </c>
      <c r="D68" s="112">
        <f>tblPrice[[#This Row],[Total cattle V]]/tblPrice[[#This Row],[Total cattle Q]]</f>
        <v>1423.6201799485862</v>
      </c>
      <c r="E68" s="92">
        <f>tblQuantity!J188</f>
        <v>291249</v>
      </c>
      <c r="F68" s="92">
        <f>tblValue!J188</f>
        <v>21183086</v>
      </c>
      <c r="G68" s="112">
        <f>tblPrice[[#This Row],[Total Pig V]]/tblPrice[[#This Row],[Total Pig Q]]</f>
        <v>72.731875474250558</v>
      </c>
      <c r="H68" s="92">
        <f>tblQuantity!M188</f>
        <v>142</v>
      </c>
      <c r="I68" s="92">
        <f>tblValue!M188</f>
        <v>425086</v>
      </c>
      <c r="J68" s="112">
        <f>tblPrice[[#This Row],[Total Bison V]]/tblPrice[[#This Row],[Total Bison Q]]</f>
        <v>2993.5633802816901</v>
      </c>
    </row>
    <row r="69" spans="1:10" x14ac:dyDescent="0.25">
      <c r="A69" s="116">
        <v>44409</v>
      </c>
      <c r="B69" s="111">
        <f>tblQuantity!F189</f>
        <v>10593</v>
      </c>
      <c r="C69" s="111">
        <f>tblValue!F189</f>
        <v>16182948</v>
      </c>
      <c r="D69" s="112">
        <f>tblPrice[[#This Row],[Total cattle V]]/tblPrice[[#This Row],[Total cattle Q]]</f>
        <v>1527.702067403002</v>
      </c>
      <c r="E69" s="92">
        <f>tblQuantity!J189</f>
        <v>271922</v>
      </c>
      <c r="F69" s="92">
        <f>tblValue!J189</f>
        <v>22686914</v>
      </c>
      <c r="G69" s="112">
        <f>tblPrice[[#This Row],[Total Pig V]]/tblPrice[[#This Row],[Total Pig Q]]</f>
        <v>83.431697324968184</v>
      </c>
      <c r="H69" s="92">
        <f>tblQuantity!M189</f>
        <v>286</v>
      </c>
      <c r="I69" s="92">
        <f>tblValue!M189</f>
        <v>1099720</v>
      </c>
      <c r="J69" s="112">
        <f>tblPrice[[#This Row],[Total Bison V]]/tblPrice[[#This Row],[Total Bison Q]]</f>
        <v>3845.1748251748254</v>
      </c>
    </row>
    <row r="70" spans="1:10" x14ac:dyDescent="0.25">
      <c r="A70" s="116">
        <v>44440</v>
      </c>
      <c r="B70" s="111">
        <f>tblQuantity!F190</f>
        <v>6554</v>
      </c>
      <c r="C70" s="111">
        <f>tblValue!F190</f>
        <v>9608415</v>
      </c>
      <c r="D70" s="112">
        <f>tblPrice[[#This Row],[Total cattle V]]/tblPrice[[#This Row],[Total cattle Q]]</f>
        <v>1466.0382972230698</v>
      </c>
      <c r="E70" s="92">
        <f>tblQuantity!J190</f>
        <v>309415</v>
      </c>
      <c r="F70" s="92">
        <f>tblValue!J190</f>
        <v>24732761</v>
      </c>
      <c r="G70" s="112">
        <f>tblPrice[[#This Row],[Total Pig V]]/tblPrice[[#This Row],[Total Pig Q]]</f>
        <v>79.933943086146442</v>
      </c>
      <c r="H70" s="92">
        <f>tblQuantity!M190</f>
        <v>176</v>
      </c>
      <c r="I70" s="92">
        <f>tblValue!M190</f>
        <v>583944</v>
      </c>
      <c r="J70" s="112">
        <f>tblPrice[[#This Row],[Total Bison V]]/tblPrice[[#This Row],[Total Bison Q]]</f>
        <v>3317.8636363636365</v>
      </c>
    </row>
    <row r="71" spans="1:10" x14ac:dyDescent="0.25">
      <c r="A71" s="116">
        <v>44470</v>
      </c>
      <c r="B71" s="111">
        <f>tblQuantity!F191</f>
        <v>10654</v>
      </c>
      <c r="C71" s="111">
        <f>tblValue!F191</f>
        <v>15136786</v>
      </c>
      <c r="D71" s="112">
        <f>tblPrice[[#This Row],[Total cattle V]]/tblPrice[[#This Row],[Total cattle Q]]</f>
        <v>1420.760840998686</v>
      </c>
      <c r="E71" s="92">
        <f>tblQuantity!J191</f>
        <v>272159</v>
      </c>
      <c r="F71" s="92">
        <f>tblValue!J191</f>
        <v>21871944</v>
      </c>
      <c r="G71" s="112">
        <f>tblPrice[[#This Row],[Total Pig V]]/tblPrice[[#This Row],[Total Pig Q]]</f>
        <v>80.364580998607437</v>
      </c>
      <c r="H71" s="92">
        <f>tblQuantity!M191</f>
        <v>301</v>
      </c>
      <c r="I71" s="92">
        <f>tblValue!M191</f>
        <v>1164719</v>
      </c>
      <c r="J71" s="112">
        <f>tblPrice[[#This Row],[Total Bison V]]/tblPrice[[#This Row],[Total Bison Q]]</f>
        <v>3869.4983388704318</v>
      </c>
    </row>
    <row r="72" spans="1:10" x14ac:dyDescent="0.25">
      <c r="A72" s="116">
        <v>44501</v>
      </c>
      <c r="B72" s="111">
        <f>tblQuantity!F192</f>
        <v>11599</v>
      </c>
      <c r="C72" s="111">
        <f>tblValue!F192</f>
        <v>16320789</v>
      </c>
      <c r="D72" s="112">
        <f>tblPrice[[#This Row],[Total cattle V]]/tblPrice[[#This Row],[Total cattle Q]]</f>
        <v>1407.0858694715062</v>
      </c>
      <c r="E72" s="92">
        <f>tblQuantity!J192</f>
        <v>269444</v>
      </c>
      <c r="F72" s="92">
        <f>tblValue!J192</f>
        <v>21684878</v>
      </c>
      <c r="G72" s="112">
        <f>tblPrice[[#This Row],[Total Pig V]]/tblPrice[[#This Row],[Total Pig Q]]</f>
        <v>80.480092338296643</v>
      </c>
      <c r="H72" s="92">
        <f>tblQuantity!M192</f>
        <v>232</v>
      </c>
      <c r="I72" s="92">
        <f>tblValue!M192</f>
        <v>924085</v>
      </c>
      <c r="J72" s="112">
        <f>tblPrice[[#This Row],[Total Bison V]]/tblPrice[[#This Row],[Total Bison Q]]</f>
        <v>3983.125</v>
      </c>
    </row>
    <row r="73" spans="1:10" x14ac:dyDescent="0.25">
      <c r="A73" s="116">
        <v>44531</v>
      </c>
      <c r="B73" s="111">
        <f>tblQuantity!F193</f>
        <v>9953</v>
      </c>
      <c r="C73" s="111">
        <f>tblValue!F193</f>
        <v>14778116</v>
      </c>
      <c r="D73" s="112">
        <f>tblPrice[[#This Row],[Total cattle V]]/tblPrice[[#This Row],[Total cattle Q]]</f>
        <v>1484.7901135336081</v>
      </c>
      <c r="E73" s="92">
        <f>tblQuantity!J193</f>
        <v>296295</v>
      </c>
      <c r="F73" s="92">
        <f>tblValue!J193</f>
        <v>26038411</v>
      </c>
      <c r="G73" s="112">
        <f>tblPrice[[#This Row],[Total Pig V]]/tblPrice[[#This Row],[Total Pig Q]]</f>
        <v>87.880021600094494</v>
      </c>
      <c r="H73" s="92">
        <f>tblQuantity!M193</f>
        <v>359</v>
      </c>
      <c r="I73" s="92">
        <f>tblValue!M193</f>
        <v>1293322</v>
      </c>
      <c r="J73" s="112">
        <f>tblPrice[[#This Row],[Total Bison V]]/tblPrice[[#This Row],[Total Bison Q]]</f>
        <v>3602.5682451253483</v>
      </c>
    </row>
    <row r="74" spans="1:10" x14ac:dyDescent="0.25">
      <c r="A74" s="116">
        <v>44562</v>
      </c>
      <c r="B74" s="111">
        <f>tblQuantity!F194</f>
        <v>6552</v>
      </c>
      <c r="C74" s="111">
        <f>tblValue!F194</f>
        <v>8749917</v>
      </c>
      <c r="D74" s="112">
        <f>tblPrice[[#This Row],[Total cattle V]]/tblPrice[[#This Row],[Total cattle Q]]</f>
        <v>1335.4574175824175</v>
      </c>
      <c r="E74" s="92">
        <f>tblQuantity!J194</f>
        <v>241640</v>
      </c>
      <c r="F74" s="92">
        <f>tblValue!J194</f>
        <v>20055415</v>
      </c>
      <c r="G74" s="112">
        <f>tblPrice[[#This Row],[Total Pig V]]/tblPrice[[#This Row],[Total Pig Q]]</f>
        <v>82.997082436682675</v>
      </c>
      <c r="H74" s="92">
        <f>tblQuantity!M194</f>
        <v>337</v>
      </c>
      <c r="I74" s="92">
        <f>tblValue!M194</f>
        <v>1146062</v>
      </c>
      <c r="J74" s="112">
        <f>tblPrice[[#This Row],[Total Bison V]]/tblPrice[[#This Row],[Total Bison Q]]</f>
        <v>3400.7774480712164</v>
      </c>
    </row>
    <row r="75" spans="1:10" x14ac:dyDescent="0.25">
      <c r="A75" s="116">
        <v>44593</v>
      </c>
      <c r="B75" s="111">
        <f>tblQuantity!F195</f>
        <v>9275</v>
      </c>
      <c r="C75" s="111">
        <f>tblValue!F195</f>
        <v>13084431</v>
      </c>
      <c r="D75" s="112">
        <f>tblPrice[[#This Row],[Total cattle V]]/tblPrice[[#This Row],[Total cattle Q]]</f>
        <v>1410.7203234501349</v>
      </c>
      <c r="E75" s="92">
        <f>tblQuantity!J195</f>
        <v>218216</v>
      </c>
      <c r="F75" s="92">
        <f>tblValue!J195</f>
        <v>20463113</v>
      </c>
      <c r="G75" s="112">
        <f>tblPrice[[#This Row],[Total Pig V]]/tblPrice[[#This Row],[Total Pig Q]]</f>
        <v>93.774576566337942</v>
      </c>
      <c r="H75" s="92">
        <f>tblQuantity!M195</f>
        <v>302</v>
      </c>
      <c r="I75" s="92">
        <f>tblValue!M195</f>
        <v>1039337</v>
      </c>
      <c r="J75" s="112">
        <f>tblPrice[[#This Row],[Total Bison V]]/tblPrice[[#This Row],[Total Bison Q]]</f>
        <v>3441.5132450331125</v>
      </c>
    </row>
    <row r="76" spans="1:10" x14ac:dyDescent="0.25">
      <c r="A76" s="116">
        <v>44621</v>
      </c>
      <c r="B76" s="111">
        <f>tblQuantity!F196</f>
        <v>12510</v>
      </c>
      <c r="C76" s="111">
        <f>tblValue!F196</f>
        <v>18551523</v>
      </c>
      <c r="D76" s="112">
        <f>tblPrice[[#This Row],[Total cattle V]]/tblPrice[[#This Row],[Total cattle Q]]</f>
        <v>1482.9354916067145</v>
      </c>
      <c r="E76" s="92">
        <f>tblQuantity!J196</f>
        <v>300695</v>
      </c>
      <c r="F76" s="92">
        <f>tblValue!J196</f>
        <v>27997794</v>
      </c>
      <c r="G76" s="112">
        <f>tblPrice[[#This Row],[Total Pig V]]/tblPrice[[#This Row],[Total Pig Q]]</f>
        <v>93.110274530670608</v>
      </c>
      <c r="H76" s="92">
        <f>tblQuantity!M196</f>
        <v>335</v>
      </c>
      <c r="I76" s="92">
        <f>tblValue!M196</f>
        <v>1133703</v>
      </c>
      <c r="J76" s="112">
        <f>tblPrice[[#This Row],[Total Bison V]]/tblPrice[[#This Row],[Total Bison Q]]</f>
        <v>3384.1880597014924</v>
      </c>
    </row>
    <row r="77" spans="1:10" x14ac:dyDescent="0.25">
      <c r="A77" s="116">
        <v>44652</v>
      </c>
      <c r="B77" s="111">
        <f>tblQuantity!F197</f>
        <v>9670</v>
      </c>
      <c r="C77" s="111">
        <f>tblValue!F197</f>
        <v>14945469</v>
      </c>
      <c r="D77" s="112">
        <f>tblPrice[[#This Row],[Total cattle V]]/tblPrice[[#This Row],[Total cattle Q]]</f>
        <v>1545.5500517063081</v>
      </c>
      <c r="E77" s="92">
        <f>tblQuantity!J197</f>
        <v>256998</v>
      </c>
      <c r="F77" s="92">
        <f>tblValue!J197</f>
        <v>23134982</v>
      </c>
      <c r="G77" s="112">
        <f>tblPrice[[#This Row],[Total Pig V]]/tblPrice[[#This Row],[Total Pig Q]]</f>
        <v>90.020085759422258</v>
      </c>
      <c r="H77" s="92">
        <f>tblQuantity!M197</f>
        <v>191</v>
      </c>
      <c r="I77" s="92">
        <f>tblValue!M197</f>
        <v>697376</v>
      </c>
      <c r="J77" s="112">
        <f>tblPrice[[#This Row],[Total Bison V]]/tblPrice[[#This Row],[Total Bison Q]]</f>
        <v>3651.1832460732985</v>
      </c>
    </row>
    <row r="78" spans="1:10" x14ac:dyDescent="0.25">
      <c r="A78" s="116">
        <v>44682</v>
      </c>
      <c r="B78" s="111">
        <f>tblQuantity!F198</f>
        <v>8500</v>
      </c>
      <c r="C78" s="111">
        <f>tblValue!F198</f>
        <v>12745399</v>
      </c>
      <c r="D78" s="112">
        <f>tblPrice[[#This Row],[Total cattle V]]/tblPrice[[#This Row],[Total cattle Q]]</f>
        <v>1499.4587058823529</v>
      </c>
      <c r="E78" s="92">
        <f>tblQuantity!J198</f>
        <v>256695</v>
      </c>
      <c r="F78" s="92">
        <f>tblValue!J198</f>
        <v>21122084</v>
      </c>
      <c r="G78" s="112">
        <f>tblPrice[[#This Row],[Total Pig V]]/tblPrice[[#This Row],[Total Pig Q]]</f>
        <v>82.284750384697787</v>
      </c>
      <c r="H78" s="92">
        <f>tblQuantity!M198</f>
        <v>286</v>
      </c>
      <c r="I78" s="92">
        <f>tblValue!M198</f>
        <v>1198467</v>
      </c>
      <c r="J78" s="112">
        <f>tblPrice[[#This Row],[Total Bison V]]/tblPrice[[#This Row],[Total Bison Q]]</f>
        <v>4190.4440559440563</v>
      </c>
    </row>
    <row r="79" spans="1:10" x14ac:dyDescent="0.25">
      <c r="A79" s="116">
        <v>44713</v>
      </c>
      <c r="B79" s="111">
        <f>tblQuantity!F199</f>
        <v>7779</v>
      </c>
      <c r="C79" s="111">
        <f>tblValue!F199</f>
        <v>12900825</v>
      </c>
      <c r="D79" s="112">
        <f>tblPrice[[#This Row],[Total cattle V]]/tblPrice[[#This Row],[Total cattle Q]]</f>
        <v>1658.4168916313151</v>
      </c>
      <c r="E79" s="92">
        <f>tblQuantity!J199</f>
        <v>285647</v>
      </c>
      <c r="F79" s="92">
        <f>tblValue!J199</f>
        <v>20008453</v>
      </c>
      <c r="G79" s="112">
        <f>tblPrice[[#This Row],[Total Pig V]]/tblPrice[[#This Row],[Total Pig Q]]</f>
        <v>70.046081352158438</v>
      </c>
      <c r="H79" s="92">
        <f>tblQuantity!M199</f>
        <v>189</v>
      </c>
      <c r="I79" s="92">
        <f>tblValue!M199</f>
        <v>724310</v>
      </c>
      <c r="J79" s="112">
        <f>tblPrice[[#This Row],[Total Bison V]]/tblPrice[[#This Row],[Total Bison Q]]</f>
        <v>3832.3280423280421</v>
      </c>
    </row>
    <row r="80" spans="1:10" x14ac:dyDescent="0.25">
      <c r="A80" s="116">
        <v>44743</v>
      </c>
      <c r="B80" s="111">
        <f>tblQuantity!F200</f>
        <v>5629</v>
      </c>
      <c r="C80" s="111">
        <f>tblValue!F200</f>
        <v>10265946</v>
      </c>
      <c r="D80" s="112">
        <f>tblPrice[[#This Row],[Total cattle V]]/tblPrice[[#This Row],[Total cattle Q]]</f>
        <v>1823.7601705453899</v>
      </c>
      <c r="E80" s="92">
        <f>tblQuantity!J200</f>
        <v>236455</v>
      </c>
      <c r="F80" s="92">
        <f>tblValue!J200</f>
        <v>18068335</v>
      </c>
      <c r="G80" s="112">
        <f>tblPrice[[#This Row],[Total Pig V]]/tblPrice[[#This Row],[Total Pig Q]]</f>
        <v>76.413419043792686</v>
      </c>
      <c r="H80" s="92">
        <f>tblQuantity!M200</f>
        <v>357</v>
      </c>
      <c r="I80" s="92">
        <f>tblValue!M200</f>
        <v>1129588</v>
      </c>
      <c r="J80" s="112">
        <f>tblPrice[[#This Row],[Total Bison V]]/tblPrice[[#This Row],[Total Bison Q]]</f>
        <v>3164.1120448179272</v>
      </c>
    </row>
    <row r="81" spans="1:10" x14ac:dyDescent="0.25">
      <c r="A81" s="116">
        <v>44774</v>
      </c>
      <c r="B81" s="111">
        <f>tblQuantity!F201</f>
        <v>5113</v>
      </c>
      <c r="C81" s="111">
        <f>tblValue!F201</f>
        <v>9588917</v>
      </c>
      <c r="D81" s="112">
        <f>tblPrice[[#This Row],[Total cattle V]]/tblPrice[[#This Row],[Total cattle Q]]</f>
        <v>1875.399374144338</v>
      </c>
      <c r="E81" s="92">
        <f>tblQuantity!J201</f>
        <v>264334</v>
      </c>
      <c r="F81" s="92">
        <f>tblValue!J201</f>
        <v>21806077</v>
      </c>
      <c r="G81" s="112">
        <f>tblPrice[[#This Row],[Total Pig V]]/tblPrice[[#This Row],[Total Pig Q]]</f>
        <v>82.494408589133442</v>
      </c>
      <c r="H81" s="92">
        <f>tblQuantity!M201</f>
        <v>601</v>
      </c>
      <c r="I81" s="92">
        <f>tblValue!M201</f>
        <v>1688071</v>
      </c>
      <c r="J81" s="112">
        <f>tblPrice[[#This Row],[Total Bison V]]/tblPrice[[#This Row],[Total Bison Q]]</f>
        <v>2808.7703826955076</v>
      </c>
    </row>
    <row r="82" spans="1:10" x14ac:dyDescent="0.25">
      <c r="A82" s="116">
        <v>44805</v>
      </c>
      <c r="B82" s="111">
        <f>tblQuantity!F202</f>
        <v>4113</v>
      </c>
      <c r="C82" s="111">
        <f>tblValue!F202</f>
        <v>7537781</v>
      </c>
      <c r="D82" s="112">
        <f>tblPrice[[#This Row],[Total cattle V]]/tblPrice[[#This Row],[Total cattle Q]]</f>
        <v>1832.6722586919523</v>
      </c>
      <c r="E82" s="92">
        <f>tblQuantity!J202</f>
        <v>274789</v>
      </c>
      <c r="F82" s="92">
        <f>tblValue!J202</f>
        <v>21454104</v>
      </c>
      <c r="G82" s="112">
        <f>tblPrice[[#This Row],[Total Pig V]]/tblPrice[[#This Row],[Total Pig Q]]</f>
        <v>78.074828322822242</v>
      </c>
      <c r="H82" s="92">
        <f>tblQuantity!M202</f>
        <v>234</v>
      </c>
      <c r="I82" s="92">
        <f>tblValue!M202</f>
        <v>962418</v>
      </c>
      <c r="J82" s="112">
        <f>tblPrice[[#This Row],[Total Bison V]]/tblPrice[[#This Row],[Total Bison Q]]</f>
        <v>4112.8974358974356</v>
      </c>
    </row>
    <row r="83" spans="1:10" x14ac:dyDescent="0.25">
      <c r="A83" s="116">
        <v>44835</v>
      </c>
      <c r="B83" s="111">
        <f>tblQuantity!F203</f>
        <v>8059</v>
      </c>
      <c r="C83" s="111">
        <f>tblValue!F203</f>
        <v>15514901</v>
      </c>
      <c r="D83" s="112">
        <f>tblPrice[[#This Row],[Total cattle V]]/tblPrice[[#This Row],[Total cattle Q]]</f>
        <v>1925.1645365429954</v>
      </c>
      <c r="E83" s="92">
        <f>tblQuantity!J203</f>
        <v>240816</v>
      </c>
      <c r="F83" s="92">
        <f>tblValue!J203</f>
        <v>19725702</v>
      </c>
      <c r="G83" s="112">
        <f>tblPrice[[#This Row],[Total Pig V]]/tblPrice[[#This Row],[Total Pig Q]]</f>
        <v>81.91192445684672</v>
      </c>
      <c r="H83" s="92">
        <f>tblQuantity!M203</f>
        <v>354</v>
      </c>
      <c r="I83" s="92">
        <f>tblValue!M203</f>
        <v>1338155</v>
      </c>
      <c r="J83" s="112">
        <f>tblPrice[[#This Row],[Total Bison V]]/tblPrice[[#This Row],[Total Bison Q]]</f>
        <v>3780.0988700564972</v>
      </c>
    </row>
    <row r="84" spans="1:10" x14ac:dyDescent="0.25">
      <c r="A84" s="116">
        <v>44866</v>
      </c>
      <c r="B84" s="117">
        <f>tblQuantity!F204</f>
        <v>14976</v>
      </c>
      <c r="C84" s="117">
        <f>tblValue!F204</f>
        <v>26591766</v>
      </c>
      <c r="D84" s="112">
        <f>tblPrice[[#This Row],[Total cattle V]]/tblPrice[[#This Row],[Total cattle Q]]</f>
        <v>1775.6254006410256</v>
      </c>
      <c r="E84" s="92">
        <f>tblQuantity!J204</f>
        <v>267491</v>
      </c>
      <c r="F84" s="92">
        <f>tblValue!J204</f>
        <v>22126317</v>
      </c>
      <c r="G84" s="112">
        <f>tblPrice[[#This Row],[Total Pig V]]/tblPrice[[#This Row],[Total Pig Q]]</f>
        <v>82.71798677338677</v>
      </c>
      <c r="H84" s="92">
        <f>tblQuantity!M204</f>
        <v>426</v>
      </c>
      <c r="I84" s="92">
        <f>tblValue!M204</f>
        <v>1658125</v>
      </c>
      <c r="J84" s="112">
        <f>tblPrice[[#This Row],[Total Bison V]]/tblPrice[[#This Row],[Total Bison Q]]</f>
        <v>3892.3122065727698</v>
      </c>
    </row>
    <row r="85" spans="1:10" x14ac:dyDescent="0.25">
      <c r="A85" s="116">
        <v>44896</v>
      </c>
      <c r="B85" s="117">
        <f>tblQuantity!F205</f>
        <v>6784</v>
      </c>
      <c r="C85" s="117">
        <f>tblValue!F205</f>
        <v>11044490</v>
      </c>
      <c r="D85" s="112">
        <f>tblPrice[[#This Row],[Total cattle V]]/tblPrice[[#This Row],[Total cattle Q]]</f>
        <v>1628.0203419811321</v>
      </c>
      <c r="E85" s="92">
        <f>tblQuantity!J205</f>
        <v>252756</v>
      </c>
      <c r="F85" s="92">
        <f>tblValue!J205</f>
        <v>19987261</v>
      </c>
      <c r="G85" s="112">
        <f>tblPrice[[#This Row],[Total Pig V]]/tblPrice[[#This Row],[Total Pig Q]]</f>
        <v>79.07729589010745</v>
      </c>
      <c r="H85" s="92">
        <f>tblQuantity!M205</f>
        <v>309</v>
      </c>
      <c r="I85" s="92">
        <f>tblValue!M205</f>
        <v>1068399</v>
      </c>
      <c r="J85" s="112">
        <f>tblPrice[[#This Row],[Total Bison V]]/tblPrice[[#This Row],[Total Bison Q]]</f>
        <v>3457.6019417475727</v>
      </c>
    </row>
    <row r="86" spans="1:10" x14ac:dyDescent="0.25">
      <c r="A86" s="116">
        <v>44927</v>
      </c>
      <c r="B86" s="117">
        <f>tblQuantity!F206</f>
        <v>4610</v>
      </c>
      <c r="C86" s="117">
        <f>tblValue!F206</f>
        <v>7419208</v>
      </c>
      <c r="D86" s="112">
        <f>tblPrice[[#This Row],[Total cattle V]]/tblPrice[[#This Row],[Total cattle Q]]</f>
        <v>1609.3726681127982</v>
      </c>
      <c r="E86" s="92">
        <f>tblQuantity!J206</f>
        <v>256098</v>
      </c>
      <c r="F86" s="92">
        <f>tblValue!J206</f>
        <v>21604231</v>
      </c>
      <c r="G86" s="112">
        <f>tblPrice[[#This Row],[Total Pig V]]/tblPrice[[#This Row],[Total Pig Q]]</f>
        <v>84.359233574647206</v>
      </c>
      <c r="H86" s="92">
        <f>tblQuantity!M206</f>
        <v>330</v>
      </c>
      <c r="I86" s="92">
        <f>tblValue!M206</f>
        <v>1167659</v>
      </c>
      <c r="J86" s="112">
        <f>tblPrice[[#This Row],[Total Bison V]]/tblPrice[[#This Row],[Total Bison Q]]</f>
        <v>3538.3606060606062</v>
      </c>
    </row>
    <row r="87" spans="1:10" x14ac:dyDescent="0.25">
      <c r="A87" s="116">
        <v>44958</v>
      </c>
      <c r="B87" s="117">
        <f>tblQuantity!F207</f>
        <v>4272</v>
      </c>
      <c r="C87" s="117">
        <f>tblValue!F207</f>
        <v>7431722</v>
      </c>
      <c r="D87" s="112">
        <f>tblPrice[[#This Row],[Total cattle V]]/tblPrice[[#This Row],[Total cattle Q]]</f>
        <v>1739.6352996254682</v>
      </c>
      <c r="E87" s="92">
        <f>tblQuantity!J207</f>
        <v>234338</v>
      </c>
      <c r="F87" s="92">
        <f>tblValue!J207</f>
        <v>20907325</v>
      </c>
      <c r="G87" s="112">
        <f>tblPrice[[#This Row],[Total Pig V]]/tblPrice[[#This Row],[Total Pig Q]]</f>
        <v>89.218671320912534</v>
      </c>
      <c r="H87" s="92">
        <f>tblQuantity!M207</f>
        <v>176</v>
      </c>
      <c r="I87" s="92">
        <f>tblValue!M207</f>
        <v>510887</v>
      </c>
      <c r="J87" s="112">
        <f>tblPrice[[#This Row],[Total Bison V]]/tblPrice[[#This Row],[Total Bison Q]]</f>
        <v>2902.7670454545455</v>
      </c>
    </row>
    <row r="88" spans="1:10" x14ac:dyDescent="0.25">
      <c r="A88" s="116">
        <v>44986</v>
      </c>
      <c r="B88" s="117">
        <f>tblQuantity!F208</f>
        <v>6329</v>
      </c>
      <c r="C88" s="117">
        <f>tblValue!F208</f>
        <v>12122821</v>
      </c>
      <c r="D88" s="112">
        <f>tblPrice[[#This Row],[Total cattle V]]/tblPrice[[#This Row],[Total cattle Q]]</f>
        <v>1915.4401959235265</v>
      </c>
      <c r="E88" s="92">
        <f>tblQuantity!J208</f>
        <v>299661</v>
      </c>
      <c r="F88" s="92">
        <f>tblValue!J208</f>
        <v>25255045</v>
      </c>
      <c r="G88" s="112">
        <f>tblPrice[[#This Row],[Total Pig V]]/tblPrice[[#This Row],[Total Pig Q]]</f>
        <v>84.278718284995378</v>
      </c>
      <c r="H88" s="92">
        <f>tblQuantity!M208</f>
        <v>356</v>
      </c>
      <c r="I88" s="92">
        <f>tblValue!M208</f>
        <v>1301802</v>
      </c>
      <c r="J88" s="112">
        <f>tblPrice[[#This Row],[Total Bison V]]/tblPrice[[#This Row],[Total Bison Q]]</f>
        <v>3656.7471910112358</v>
      </c>
    </row>
    <row r="89" spans="1:10" x14ac:dyDescent="0.25">
      <c r="A89" s="116">
        <v>45017</v>
      </c>
      <c r="B89" s="117">
        <f>tblQuantity!F209</f>
        <v>5418</v>
      </c>
      <c r="C89" s="117">
        <f>tblValue!F209</f>
        <v>11089477</v>
      </c>
      <c r="D89" s="112">
        <f>tblPrice[[#This Row],[Total cattle V]]/tblPrice[[#This Row],[Total cattle Q]]</f>
        <v>2046.7842377260981</v>
      </c>
      <c r="E89" s="92">
        <f>tblQuantity!J209</f>
        <v>244029</v>
      </c>
      <c r="F89" s="92">
        <f>tblValue!J209</f>
        <v>14963316</v>
      </c>
      <c r="G89" s="112">
        <f>tblPrice[[#This Row],[Total Pig V]]/tblPrice[[#This Row],[Total Pig Q]]</f>
        <v>61.317777805096938</v>
      </c>
      <c r="H89" s="92">
        <f>tblQuantity!M209</f>
        <v>438</v>
      </c>
      <c r="I89" s="92">
        <f>tblValue!M209</f>
        <v>1122006</v>
      </c>
      <c r="J89" s="112">
        <f>tblPrice[[#This Row],[Total Bison V]]/tblPrice[[#This Row],[Total Bison Q]]</f>
        <v>2561.6575342465753</v>
      </c>
    </row>
    <row r="90" spans="1:10" x14ac:dyDescent="0.25">
      <c r="A90" s="116">
        <v>45047</v>
      </c>
      <c r="B90" s="117">
        <f>tblQuantity!F210</f>
        <v>3337</v>
      </c>
      <c r="C90" s="117">
        <f>tblValue!F210</f>
        <v>7226062</v>
      </c>
      <c r="D90" s="112">
        <f>tblPrice[[#This Row],[Total cattle V]]/tblPrice[[#This Row],[Total cattle Q]]</f>
        <v>2165.4366197183099</v>
      </c>
      <c r="E90" s="92">
        <f>tblQuantity!J210</f>
        <v>272712</v>
      </c>
      <c r="F90" s="92">
        <f>tblValue!J210</f>
        <v>11579667</v>
      </c>
      <c r="G90" s="112">
        <f>tblPrice[[#This Row],[Total Pig V]]/tblPrice[[#This Row],[Total Pig Q]]</f>
        <v>42.461156824782186</v>
      </c>
      <c r="H90" s="92">
        <f>tblQuantity!M210</f>
        <v>447</v>
      </c>
      <c r="I90" s="92">
        <f>tblValue!M210</f>
        <v>1188122</v>
      </c>
      <c r="J90" s="112">
        <f>tblPrice[[#This Row],[Total Bison V]]/tblPrice[[#This Row],[Total Bison Q]]</f>
        <v>2657.9910514541389</v>
      </c>
    </row>
    <row r="91" spans="1:10" x14ac:dyDescent="0.25">
      <c r="A91" s="116">
        <v>45078</v>
      </c>
      <c r="B91" s="117">
        <f>tblQuantity!F211</f>
        <v>4569</v>
      </c>
      <c r="C91" s="117">
        <f>tblValue!F211</f>
        <v>10165035</v>
      </c>
      <c r="D91" s="112">
        <f>tblPrice[[#This Row],[Total cattle V]]/tblPrice[[#This Row],[Total cattle Q]]</f>
        <v>2224.7833223900197</v>
      </c>
      <c r="E91" s="92">
        <f>tblQuantity!J211</f>
        <v>287154</v>
      </c>
      <c r="F91" s="92">
        <f>tblValue!J211</f>
        <v>12421592</v>
      </c>
      <c r="G91" s="112">
        <f>tblPrice[[#This Row],[Total Pig V]]/tblPrice[[#This Row],[Total Pig Q]]</f>
        <v>43.257596968873848</v>
      </c>
      <c r="H91" s="92">
        <f>tblQuantity!M211</f>
        <v>238</v>
      </c>
      <c r="I91" s="92">
        <f>tblValue!M211</f>
        <v>767578</v>
      </c>
      <c r="J91" s="112">
        <f>tblPrice[[#This Row],[Total Bison V]]/tblPrice[[#This Row],[Total Bison Q]]</f>
        <v>3225.1176470588234</v>
      </c>
    </row>
    <row r="92" spans="1:10" x14ac:dyDescent="0.25">
      <c r="A92" s="116">
        <v>45108</v>
      </c>
      <c r="B92" s="117">
        <f>tblQuantity!F212</f>
        <v>2936</v>
      </c>
      <c r="C92" s="117">
        <f>tblValue!F212</f>
        <v>6777749</v>
      </c>
      <c r="D92" s="112">
        <f>tblPrice[[#This Row],[Total cattle V]]/tblPrice[[#This Row],[Total cattle Q]]</f>
        <v>2308.4976158038148</v>
      </c>
      <c r="E92" s="92">
        <f>tblQuantity!J212</f>
        <v>273593</v>
      </c>
      <c r="F92" s="92">
        <f>tblValue!J212</f>
        <v>14135172</v>
      </c>
      <c r="G92" s="112">
        <f>tblPrice[[#This Row],[Total Pig V]]/tblPrice[[#This Row],[Total Pig Q]]</f>
        <v>51.664962188360086</v>
      </c>
      <c r="H92" s="92">
        <f>tblQuantity!M212</f>
        <v>275</v>
      </c>
      <c r="I92" s="92">
        <f>tblValue!M212</f>
        <v>769575</v>
      </c>
      <c r="J92" s="112">
        <f>tblPrice[[#This Row],[Total Bison V]]/tblPrice[[#This Row],[Total Bison Q]]</f>
        <v>2798.4545454545455</v>
      </c>
    </row>
    <row r="93" spans="1:10" x14ac:dyDescent="0.25">
      <c r="A93" s="116">
        <v>45139</v>
      </c>
      <c r="B93" s="117">
        <f>tblQuantity!F213</f>
        <v>4989</v>
      </c>
      <c r="C93" s="117">
        <f>tblValue!F213</f>
        <v>11880657</v>
      </c>
      <c r="D93" s="112">
        <f>tblPrice[[#This Row],[Total cattle V]]/tblPrice[[#This Row],[Total cattle Q]]</f>
        <v>2381.370414912808</v>
      </c>
      <c r="E93" s="92">
        <f>tblQuantity!J213</f>
        <v>304344</v>
      </c>
      <c r="F93" s="92">
        <f>tblValue!J213</f>
        <v>17368002</v>
      </c>
      <c r="G93" s="112">
        <f>tblPrice[[#This Row],[Total Pig V]]/tblPrice[[#This Row],[Total Pig Q]]</f>
        <v>57.067009699550511</v>
      </c>
      <c r="H93" s="92">
        <f>tblQuantity!M213</f>
        <v>261</v>
      </c>
      <c r="I93" s="92">
        <f>tblValue!M213</f>
        <v>979606</v>
      </c>
      <c r="J93" s="112">
        <f>tblPrice[[#This Row],[Total Bison V]]/tblPrice[[#This Row],[Total Bison Q]]</f>
        <v>3753.2796934865901</v>
      </c>
    </row>
    <row r="94" spans="1:10" x14ac:dyDescent="0.25">
      <c r="A94" s="116">
        <v>45170</v>
      </c>
      <c r="B94" s="117">
        <f>tblQuantity!F214</f>
        <v>7094</v>
      </c>
      <c r="C94" s="117">
        <f>tblValue!F214</f>
        <v>16771440</v>
      </c>
      <c r="D94" s="112">
        <f>tblPrice[[#This Row],[Total cattle V]]/tblPrice[[#This Row],[Total cattle Q]]</f>
        <v>2364.1725401747958</v>
      </c>
      <c r="E94" s="92">
        <f>tblQuantity!J214</f>
        <v>254118</v>
      </c>
      <c r="F94" s="92">
        <f>tblValue!J214</f>
        <v>13721917</v>
      </c>
      <c r="G94" s="112">
        <f>tblPrice[[#This Row],[Total Pig V]]/tblPrice[[#This Row],[Total Pig Q]]</f>
        <v>53.998209493227556</v>
      </c>
      <c r="H94" s="92">
        <f>tblQuantity!M214</f>
        <v>266</v>
      </c>
      <c r="I94" s="92">
        <f>tblValue!M214</f>
        <v>968350</v>
      </c>
      <c r="J94" s="112">
        <f>tblPrice[[#This Row],[Total Bison V]]/tblPrice[[#This Row],[Total Bison Q]]</f>
        <v>3640.4135338345864</v>
      </c>
    </row>
    <row r="95" spans="1:10" x14ac:dyDescent="0.25">
      <c r="A95" s="116">
        <v>45200</v>
      </c>
      <c r="B95" s="117">
        <f>tblQuantity!F215</f>
        <v>9848</v>
      </c>
      <c r="C95" s="117">
        <f>tblValue!F215</f>
        <v>26046365</v>
      </c>
      <c r="D95" s="112">
        <f>tblPrice[[#This Row],[Total cattle V]]/tblPrice[[#This Row],[Total cattle Q]]</f>
        <v>2644.8380381803413</v>
      </c>
      <c r="E95" s="92">
        <f>tblQuantity!J215</f>
        <v>274032</v>
      </c>
      <c r="F95" s="92">
        <f>tblValue!J215</f>
        <v>15120965</v>
      </c>
      <c r="G95" s="112">
        <f>tblPrice[[#This Row],[Total Pig V]]/tblPrice[[#This Row],[Total Pig Q]]</f>
        <v>55.179559321539088</v>
      </c>
      <c r="H95" s="92">
        <f>tblQuantity!M215</f>
        <v>345</v>
      </c>
      <c r="I95" s="92">
        <f>tblValue!M215</f>
        <v>1248484</v>
      </c>
      <c r="J95" s="112">
        <f>tblPrice[[#This Row],[Total Bison V]]/tblPrice[[#This Row],[Total Bison Q]]</f>
        <v>3618.7942028985508</v>
      </c>
    </row>
    <row r="96" spans="1:10" x14ac:dyDescent="0.25">
      <c r="A96" s="116">
        <v>45231</v>
      </c>
      <c r="B96" s="117">
        <f>tblQuantity!F216</f>
        <v>11248</v>
      </c>
      <c r="C96" s="117">
        <f>tblValue!F216</f>
        <v>27690556</v>
      </c>
      <c r="D96" s="112">
        <f>tblPrice[[#This Row],[Total cattle V]]/tblPrice[[#This Row],[Total cattle Q]]</f>
        <v>2461.8204125177808</v>
      </c>
      <c r="E96" s="92">
        <f>tblQuantity!J216</f>
        <v>292082</v>
      </c>
      <c r="F96" s="92">
        <f>tblValue!J216</f>
        <v>19278581</v>
      </c>
      <c r="G96" s="112">
        <f>tblPrice[[#This Row],[Total Pig V]]/tblPrice[[#This Row],[Total Pig Q]]</f>
        <v>66.004002300723769</v>
      </c>
      <c r="H96" s="92">
        <f>tblQuantity!M216</f>
        <v>360</v>
      </c>
      <c r="I96" s="92">
        <f>tblValue!M216</f>
        <v>1261710</v>
      </c>
      <c r="J96" s="112">
        <f>tblPrice[[#This Row],[Total Bison V]]/tblPrice[[#This Row],[Total Bison Q]]</f>
        <v>3504.75</v>
      </c>
    </row>
    <row r="97" spans="1:10" x14ac:dyDescent="0.25">
      <c r="A97" s="116">
        <v>45261</v>
      </c>
      <c r="B97" s="117">
        <f>tblQuantity!F217</f>
        <v>6041</v>
      </c>
      <c r="C97" s="117">
        <f>tblValue!F217</f>
        <v>13818362</v>
      </c>
      <c r="D97" s="112">
        <f>tblPrice[[#This Row],[Total cattle V]]/tblPrice[[#This Row],[Total cattle Q]]</f>
        <v>2287.4295646416158</v>
      </c>
      <c r="E97" s="92">
        <f>tblQuantity!J217</f>
        <v>237695</v>
      </c>
      <c r="F97" s="92">
        <f>tblValue!J217</f>
        <v>16061115</v>
      </c>
      <c r="G97" s="112">
        <f>tblPrice[[#This Row],[Total Pig V]]/tblPrice[[#This Row],[Total Pig Q]]</f>
        <v>67.570268621552827</v>
      </c>
      <c r="H97" s="92">
        <f>tblQuantity!M217</f>
        <v>249</v>
      </c>
      <c r="I97" s="92">
        <f>tblValue!M217</f>
        <v>903435</v>
      </c>
      <c r="J97" s="112">
        <f>tblPrice[[#This Row],[Total Bison V]]/tblPrice[[#This Row],[Total Bison Q]]</f>
        <v>3628.2530120481929</v>
      </c>
    </row>
    <row r="98" spans="1:10" x14ac:dyDescent="0.25">
      <c r="A98" s="116">
        <v>45292</v>
      </c>
      <c r="B98" s="117">
        <f>tblQuantity!F218</f>
        <v>4198</v>
      </c>
      <c r="C98" s="117">
        <f>tblValue!F218</f>
        <v>8993745</v>
      </c>
      <c r="D98" s="112">
        <f>tblPrice[[#This Row],[Total cattle V]]/tblPrice[[#This Row],[Total cattle Q]]</f>
        <v>2142.3880419247262</v>
      </c>
      <c r="E98" s="92">
        <f>tblQuantity!J218</f>
        <v>277838</v>
      </c>
      <c r="F98" s="92">
        <f>tblValue!J218</f>
        <v>17955607</v>
      </c>
      <c r="G98" s="112">
        <f>tblPrice[[#This Row],[Total Pig V]]/tblPrice[[#This Row],[Total Pig Q]]</f>
        <v>64.626174245423599</v>
      </c>
      <c r="H98" s="92">
        <f>tblQuantity!M218</f>
        <v>150</v>
      </c>
      <c r="I98" s="92">
        <f>tblValue!M218</f>
        <v>468061</v>
      </c>
      <c r="J98" s="112">
        <f>tblPrice[[#This Row],[Total Bison V]]/tblPrice[[#This Row],[Total Bison Q]]</f>
        <v>3120.4066666666668</v>
      </c>
    </row>
    <row r="99" spans="1:10" x14ac:dyDescent="0.25">
      <c r="A99" s="116">
        <v>45323</v>
      </c>
      <c r="B99" s="117">
        <f>tblQuantity!F219</f>
        <v>5210</v>
      </c>
      <c r="C99" s="117">
        <f>tblValue!F219</f>
        <v>11128129</v>
      </c>
      <c r="D99" s="112">
        <f>tblPrice[[#This Row],[Total cattle V]]/tblPrice[[#This Row],[Total cattle Q]]</f>
        <v>2135.9172744721691</v>
      </c>
      <c r="E99" s="92">
        <f>tblQuantity!J219</f>
        <v>286540</v>
      </c>
      <c r="F99" s="92">
        <f>tblValue!J219</f>
        <v>21654639</v>
      </c>
      <c r="G99" s="112">
        <f>tblPrice[[#This Row],[Total Pig V]]/tblPrice[[#This Row],[Total Pig Q]]</f>
        <v>75.57283101835695</v>
      </c>
      <c r="H99" s="92">
        <f>tblQuantity!M219</f>
        <v>297</v>
      </c>
      <c r="I99" s="92">
        <f>tblValue!M219</f>
        <v>906529</v>
      </c>
      <c r="J99" s="112">
        <f>tblPrice[[#This Row],[Total Bison V]]/tblPrice[[#This Row],[Total Bison Q]]</f>
        <v>3052.2861952861954</v>
      </c>
    </row>
    <row r="100" spans="1:10" x14ac:dyDescent="0.25">
      <c r="A100" s="116">
        <v>45352</v>
      </c>
      <c r="B100" s="117">
        <f>tblQuantity!F220</f>
        <v>5480</v>
      </c>
      <c r="C100" s="117">
        <f>tblValue!F220</f>
        <v>12676138</v>
      </c>
      <c r="D100" s="112">
        <f>tblPrice[[#This Row],[Total cattle V]]/tblPrice[[#This Row],[Total cattle Q]]</f>
        <v>2313.1638686131387</v>
      </c>
      <c r="E100" s="92">
        <f>tblQuantity!J220</f>
        <v>247097</v>
      </c>
      <c r="F100" s="92">
        <f>tblValue!J220</f>
        <v>21181435</v>
      </c>
      <c r="G100" s="112">
        <f>tblPrice[[#This Row],[Total Pig V]]/tblPrice[[#This Row],[Total Pig Q]]</f>
        <v>85.721133805752402</v>
      </c>
      <c r="H100" s="92">
        <f>tblQuantity!M220</f>
        <v>424</v>
      </c>
      <c r="I100" s="92">
        <f>tblValue!M220</f>
        <v>1172141</v>
      </c>
      <c r="J100" s="112">
        <f>tblPrice[[#This Row],[Total Bison V]]/tblPrice[[#This Row],[Total Bison Q]]</f>
        <v>2764.4834905660377</v>
      </c>
    </row>
    <row r="101" spans="1:10" x14ac:dyDescent="0.25">
      <c r="A101" s="116">
        <v>45383</v>
      </c>
      <c r="B101" s="117">
        <f>tblQuantity!F221</f>
        <v>5104</v>
      </c>
      <c r="C101" s="117">
        <f>tblValue!F221</f>
        <v>11218718</v>
      </c>
      <c r="D101" s="112">
        <f>tblPrice[[#This Row],[Total cattle V]]/tblPrice[[#This Row],[Total cattle Q]]</f>
        <v>2198.0246865203762</v>
      </c>
      <c r="E101" s="92">
        <f>tblQuantity!J221</f>
        <v>257831</v>
      </c>
      <c r="F101" s="92">
        <f>tblValue!J221</f>
        <v>21156353</v>
      </c>
      <c r="G101" s="112">
        <f>tblPrice[[#This Row],[Total Pig V]]/tblPrice[[#This Row],[Total Pig Q]]</f>
        <v>82.055117499447306</v>
      </c>
      <c r="H101" s="92">
        <f>tblQuantity!M221</f>
        <v>403</v>
      </c>
      <c r="I101" s="92">
        <f>tblValue!M221</f>
        <v>1281114</v>
      </c>
      <c r="J101" s="112">
        <f>tblPrice[[#This Row],[Total Bison V]]/tblPrice[[#This Row],[Total Bison Q]]</f>
        <v>3178.9429280397021</v>
      </c>
    </row>
    <row r="102" spans="1:10" x14ac:dyDescent="0.25">
      <c r="A102" s="116">
        <v>45413</v>
      </c>
      <c r="B102" s="117">
        <f>tblQuantity!F222</f>
        <v>4383</v>
      </c>
      <c r="C102" s="117">
        <f>tblValue!F222</f>
        <v>10771436</v>
      </c>
      <c r="D102" s="112">
        <f>tblPrice[[#This Row],[Total cattle V]]/tblPrice[[#This Row],[Total cattle Q]]</f>
        <v>2457.5487109285878</v>
      </c>
      <c r="E102" s="92">
        <f>tblQuantity!J222</f>
        <v>292360</v>
      </c>
      <c r="F102" s="92">
        <f>tblValue!J222</f>
        <v>20431920</v>
      </c>
      <c r="G102" s="112">
        <f>tblPrice[[#This Row],[Total Pig V]]/tblPrice[[#This Row],[Total Pig Q]]</f>
        <v>69.886167738404708</v>
      </c>
      <c r="H102" s="92">
        <f>tblQuantity!M222</f>
        <v>404</v>
      </c>
      <c r="I102" s="92">
        <f>tblValue!M222</f>
        <v>1328285</v>
      </c>
      <c r="J102" s="112">
        <f>tblPrice[[#This Row],[Total Bison V]]/tblPrice[[#This Row],[Total Bison Q]]</f>
        <v>3287.8341584158416</v>
      </c>
    </row>
    <row r="103" spans="1:10" x14ac:dyDescent="0.25">
      <c r="A103" s="116">
        <v>45444</v>
      </c>
      <c r="B103" s="117">
        <f>tblQuantity!F223</f>
        <v>4130</v>
      </c>
      <c r="C103" s="117">
        <f>tblValue!F223</f>
        <v>11632904</v>
      </c>
      <c r="D103" s="112">
        <f>tblPrice[[#This Row],[Total cattle V]]/tblPrice[[#This Row],[Total cattle Q]]</f>
        <v>2816.6837772397093</v>
      </c>
      <c r="E103" s="92">
        <f>tblQuantity!J223</f>
        <v>237064</v>
      </c>
      <c r="F103" s="92">
        <f>tblValue!J223</f>
        <v>16738257</v>
      </c>
      <c r="G103" s="112">
        <f>tblPrice[[#This Row],[Total Pig V]]/tblPrice[[#This Row],[Total Pig Q]]</f>
        <v>70.606490230486287</v>
      </c>
      <c r="H103" s="92">
        <f>tblQuantity!M223</f>
        <v>235</v>
      </c>
      <c r="I103" s="92">
        <f>tblValue!M223</f>
        <v>713038</v>
      </c>
      <c r="J103" s="112">
        <f>tblPrice[[#This Row],[Total Bison V]]/tblPrice[[#This Row],[Total Bison Q]]</f>
        <v>3034.2042553191491</v>
      </c>
    </row>
    <row r="104" spans="1:10" x14ac:dyDescent="0.25">
      <c r="A104" s="116">
        <v>45474</v>
      </c>
      <c r="B104" s="117">
        <f>tblQuantity!F224</f>
        <v>3146</v>
      </c>
      <c r="C104" s="117">
        <f>tblValue!F224</f>
        <v>8225261</v>
      </c>
      <c r="D104" s="112">
        <f>tblPrice[[#This Row],[Total cattle V]]/tblPrice[[#This Row],[Total cattle Q]]</f>
        <v>2614.5139860139861</v>
      </c>
      <c r="E104" s="92">
        <f>tblQuantity!J224</f>
        <v>255098</v>
      </c>
      <c r="F104" s="92">
        <f>tblValue!J224</f>
        <v>15793164</v>
      </c>
      <c r="G104" s="112">
        <f>tblPrice[[#This Row],[Total Pig V]]/tblPrice[[#This Row],[Total Pig Q]]</f>
        <v>61.910183537307233</v>
      </c>
      <c r="H104" s="92">
        <f>tblQuantity!M224</f>
        <v>489</v>
      </c>
      <c r="I104" s="92">
        <f>tblValue!M224</f>
        <v>1596081</v>
      </c>
      <c r="J104" s="112">
        <f>tblPrice[[#This Row],[Total Bison V]]/tblPrice[[#This Row],[Total Bison Q]]</f>
        <v>3263.969325153374</v>
      </c>
    </row>
    <row r="105" spans="1:10" x14ac:dyDescent="0.25">
      <c r="A105" s="116">
        <v>45505</v>
      </c>
      <c r="B105" s="117">
        <f>tblQuantity!F225</f>
        <v>3527</v>
      </c>
      <c r="C105" s="117">
        <f>tblValue!F225</f>
        <v>9926553</v>
      </c>
      <c r="D105" s="112">
        <f>tblPrice[[#This Row],[Total cattle V]]/tblPrice[[#This Row],[Total cattle Q]]</f>
        <v>2814.4465551460166</v>
      </c>
      <c r="E105" s="92">
        <f>tblQuantity!J225</f>
        <v>271847</v>
      </c>
      <c r="F105" s="92">
        <f>tblValue!J225</f>
        <v>17015854</v>
      </c>
      <c r="G105" s="112">
        <f>tblPrice[[#This Row],[Total Pig V]]/tblPrice[[#This Row],[Total Pig Q]]</f>
        <v>62.593495605984252</v>
      </c>
      <c r="H105" s="92">
        <f>tblQuantity!M225</f>
        <v>214</v>
      </c>
      <c r="I105" s="92">
        <f>tblValue!M225</f>
        <v>813792</v>
      </c>
      <c r="J105" s="112">
        <f>tblPrice[[#This Row],[Total Bison V]]/tblPrice[[#This Row],[Total Bison Q]]</f>
        <v>3802.766355140187</v>
      </c>
    </row>
    <row r="106" spans="1:10" x14ac:dyDescent="0.25">
      <c r="A106" s="116">
        <v>45536</v>
      </c>
      <c r="B106" s="117">
        <f>tblQuantity!F226</f>
        <v>3122</v>
      </c>
      <c r="C106" s="117">
        <f>tblValue!F226</f>
        <v>8690156</v>
      </c>
      <c r="D106" s="112">
        <f>tblPrice[[#This Row],[Total cattle V]]/tblPrice[[#This Row],[Total cattle Q]]</f>
        <v>2783.5221012171683</v>
      </c>
      <c r="E106" s="92">
        <f>tblQuantity!J226</f>
        <v>241893</v>
      </c>
      <c r="F106" s="92">
        <f>tblValue!J226</f>
        <v>17292526</v>
      </c>
      <c r="G106" s="112">
        <f>tblPrice[[#This Row],[Total Pig V]]/tblPrice[[#This Row],[Total Pig Q]]</f>
        <v>71.488327483639466</v>
      </c>
      <c r="H106" s="92">
        <f>tblQuantity!M226</f>
        <v>282</v>
      </c>
      <c r="I106" s="92">
        <f>tblValue!M226</f>
        <v>1033533</v>
      </c>
      <c r="J106" s="112">
        <f>tblPrice[[#This Row],[Total Bison V]]/tblPrice[[#This Row],[Total Bison Q]]</f>
        <v>3665.0106382978724</v>
      </c>
    </row>
    <row r="107" spans="1:10" x14ac:dyDescent="0.25">
      <c r="A107" s="116">
        <v>45566</v>
      </c>
      <c r="B107" s="117">
        <f>tblQuantity!F227</f>
        <v>6185</v>
      </c>
      <c r="C107" s="117">
        <f>tblValue!F227</f>
        <v>17456073</v>
      </c>
      <c r="D107" s="112">
        <f>tblPrice[[#This Row],[Total cattle V]]/tblPrice[[#This Row],[Total cattle Q]]</f>
        <v>2822.3238480194018</v>
      </c>
      <c r="E107" s="92">
        <f>tblQuantity!J227</f>
        <v>274415</v>
      </c>
      <c r="F107" s="92">
        <f>tblValue!J227</f>
        <v>20264004</v>
      </c>
      <c r="G107" s="112">
        <f>tblPrice[[#This Row],[Total Pig V]]/tblPrice[[#This Row],[Total Pig Q]]</f>
        <v>73.844374396443342</v>
      </c>
      <c r="H107" s="92">
        <f>tblQuantity!M227</f>
        <v>206</v>
      </c>
      <c r="I107" s="92">
        <f>tblValue!M227</f>
        <v>733029</v>
      </c>
      <c r="J107" s="112">
        <f>tblPrice[[#This Row],[Total Bison V]]/tblPrice[[#This Row],[Total Bison Q]]</f>
        <v>3558.3932038834951</v>
      </c>
    </row>
    <row r="108" spans="1:10" x14ac:dyDescent="0.25">
      <c r="A108" s="116">
        <v>45597</v>
      </c>
      <c r="B108" s="117">
        <f>tblQuantity!F228</f>
        <v>5226</v>
      </c>
      <c r="C108" s="117">
        <f>tblValue!F228</f>
        <v>14369283</v>
      </c>
      <c r="D108" s="112">
        <f>tblPrice[[#This Row],[Total cattle V]]/tblPrice[[#This Row],[Total cattle Q]]</f>
        <v>2749.5757749712975</v>
      </c>
      <c r="E108" s="92">
        <f>tblQuantity!J228</f>
        <v>237896</v>
      </c>
      <c r="F108" s="92">
        <f>tblValue!J228</f>
        <v>19691556</v>
      </c>
      <c r="G108" s="112">
        <f>tblPrice[[#This Row],[Total Pig V]]/tblPrice[[#This Row],[Total Pig Q]]</f>
        <v>82.773800316104513</v>
      </c>
      <c r="H108" s="92">
        <f>tblQuantity!M228</f>
        <v>253</v>
      </c>
      <c r="I108" s="92">
        <f>tblValue!M228</f>
        <v>947857</v>
      </c>
      <c r="J108" s="112">
        <f>tblPrice[[#This Row],[Total Bison V]]/tblPrice[[#This Row],[Total Bison Q]]</f>
        <v>3746.4703557312255</v>
      </c>
    </row>
    <row r="109" spans="1:10" x14ac:dyDescent="0.25">
      <c r="A109" s="116">
        <v>45627</v>
      </c>
      <c r="B109" s="117">
        <f>tblQuantity!F229</f>
        <v>3203</v>
      </c>
      <c r="C109" s="117">
        <f>tblValue!F229</f>
        <v>8300613</v>
      </c>
      <c r="D109" s="112">
        <f>tblPrice[[#This Row],[Total cattle V]]/tblPrice[[#This Row],[Total cattle Q]]</f>
        <v>2591.5120199812677</v>
      </c>
      <c r="E109" s="92">
        <f>tblQuantity!J229</f>
        <v>270495</v>
      </c>
      <c r="F109" s="92">
        <f>tblValue!J229</f>
        <v>24339726</v>
      </c>
      <c r="G109" s="112">
        <f>tblPrice[[#This Row],[Total Pig V]]/tblPrice[[#This Row],[Total Pig Q]]</f>
        <v>89.982166028946935</v>
      </c>
      <c r="H109" s="92">
        <f>tblQuantity!M229</f>
        <v>93</v>
      </c>
      <c r="I109" s="92">
        <f>tblValue!M229</f>
        <v>344180</v>
      </c>
      <c r="J109" s="112">
        <f>tblPrice[[#This Row],[Total Bison V]]/tblPrice[[#This Row],[Total Bison Q]]</f>
        <v>3700.8602150537636</v>
      </c>
    </row>
    <row r="110" spans="1:10" x14ac:dyDescent="0.25">
      <c r="A110" s="116">
        <v>45658</v>
      </c>
      <c r="B110" s="117">
        <f>tblQuantity!F230</f>
        <v>5087</v>
      </c>
      <c r="C110" s="117">
        <f>tblValue!F230</f>
        <v>13738933</v>
      </c>
      <c r="D110" s="112">
        <f>tblPrice[[#This Row],[Total cattle V]]/tblPrice[[#This Row],[Total cattle Q]]</f>
        <v>2700.7928051896993</v>
      </c>
      <c r="E110" s="92">
        <f>tblQuantity!J230</f>
        <v>285167</v>
      </c>
      <c r="F110" s="92">
        <f>tblValue!J230</f>
        <v>28030090</v>
      </c>
      <c r="G110" s="112">
        <f>tblPrice[[#This Row],[Total Pig V]]/tblPrice[[#This Row],[Total Pig Q]]</f>
        <v>98.293596383873307</v>
      </c>
      <c r="H110" s="92">
        <f>tblQuantity!M230</f>
        <v>322</v>
      </c>
      <c r="I110" s="92">
        <f>tblValue!M230</f>
        <v>1048263</v>
      </c>
      <c r="J110" s="112">
        <f>tblPrice[[#This Row],[Total Bison V]]/tblPrice[[#This Row],[Total Bison Q]]</f>
        <v>3255.4751552795033</v>
      </c>
    </row>
    <row r="111" spans="1:10" x14ac:dyDescent="0.25">
      <c r="A111" s="116">
        <v>45689</v>
      </c>
      <c r="B111" s="117">
        <f>tblQuantity!F231</f>
        <v>4539</v>
      </c>
      <c r="C111" s="117">
        <f>tblValue!F231</f>
        <v>13819129</v>
      </c>
      <c r="D111" s="112">
        <f>tblPrice[[#This Row],[Total cattle V]]/tblPrice[[#This Row],[Total cattle Q]]</f>
        <v>3044.5316148931483</v>
      </c>
      <c r="E111" s="92">
        <f>tblQuantity!J231</f>
        <v>256535</v>
      </c>
      <c r="F111" s="92">
        <f>tblValue!J231</f>
        <v>26553562</v>
      </c>
      <c r="G111" s="112">
        <f>tblPrice[[#This Row],[Total Pig V]]/tblPrice[[#This Row],[Total Pig Q]]</f>
        <v>103.50853489777224</v>
      </c>
      <c r="H111" s="92">
        <f>tblQuantity!M231</f>
        <v>298</v>
      </c>
      <c r="I111" s="92">
        <f>tblValue!M231</f>
        <v>1232437</v>
      </c>
      <c r="J111" s="112">
        <f>tblPrice[[#This Row],[Total Bison V]]/tblPrice[[#This Row],[Total Bison Q]]</f>
        <v>4135.6946308724828</v>
      </c>
    </row>
    <row r="112" spans="1:10" x14ac:dyDescent="0.25">
      <c r="A112" s="116">
        <v>45717</v>
      </c>
      <c r="B112" s="117">
        <f>tblQuantity!F232</f>
        <v>5866</v>
      </c>
      <c r="C112" s="117">
        <f>tblValue!F232</f>
        <v>19371945</v>
      </c>
      <c r="D112" s="112">
        <f>tblPrice[[#This Row],[Total cattle V]]/tblPrice[[#This Row],[Total cattle Q]]</f>
        <v>3302.4113535629049</v>
      </c>
      <c r="E112" s="92">
        <f>tblQuantity!J232</f>
        <v>256746</v>
      </c>
      <c r="F112" s="92">
        <f>tblValue!J232</f>
        <v>23386854</v>
      </c>
      <c r="G112" s="112">
        <f>tblPrice[[#This Row],[Total Pig V]]/tblPrice[[#This Row],[Total Pig Q]]</f>
        <v>91.089458063611502</v>
      </c>
      <c r="H112" s="92">
        <f>tblQuantity!M232</f>
        <v>191</v>
      </c>
      <c r="I112" s="92">
        <f>tblValue!M232</f>
        <v>628122</v>
      </c>
      <c r="J112" s="112">
        <f>tblPrice[[#This Row],[Total Bison V]]/tblPrice[[#This Row],[Total Bison Q]]</f>
        <v>3288.5968586387435</v>
      </c>
    </row>
    <row r="113" spans="1:10" x14ac:dyDescent="0.25">
      <c r="A113" s="116">
        <v>45748</v>
      </c>
      <c r="B113" s="135">
        <f>tblQuantity!F233</f>
        <v>1524</v>
      </c>
      <c r="C113" s="135">
        <f>tblValue!F233</f>
        <v>4381982</v>
      </c>
      <c r="D113" s="112">
        <f>tblPrice[[#This Row],[Total cattle V]]/tblPrice[[#This Row],[Total cattle Q]]</f>
        <v>2875.3162729658793</v>
      </c>
      <c r="E113" s="136">
        <f>tblQuantity!J233</f>
        <v>245328</v>
      </c>
      <c r="F113" s="136">
        <f>tblValue!J233</f>
        <v>17577810</v>
      </c>
      <c r="G113" s="112">
        <f>tblPrice[[#This Row],[Total Pig V]]/tblPrice[[#This Row],[Total Pig Q]]</f>
        <v>71.650239679123459</v>
      </c>
      <c r="H113" s="136">
        <f>tblQuantity!M233</f>
        <v>141</v>
      </c>
      <c r="I113" s="136">
        <f>tblValue!M233</f>
        <v>563200</v>
      </c>
      <c r="J113" s="112">
        <f>tblPrice[[#This Row],[Total Bison V]]/tblPrice[[#This Row],[Total Bison Q]]</f>
        <v>3994.3262411347519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3"/>
  <sheetViews>
    <sheetView topLeftCell="A213" workbookViewId="0">
      <selection activeCell="J112" sqref="J112:J113"/>
    </sheetView>
  </sheetViews>
  <sheetFormatPr defaultRowHeight="15" x14ac:dyDescent="0.25"/>
  <cols>
    <col min="2" max="2" width="28" customWidth="1"/>
    <col min="3" max="3" width="25.42578125" customWidth="1"/>
    <col min="4" max="4" width="20" customWidth="1"/>
    <col min="5" max="5" width="16.42578125" customWidth="1"/>
    <col min="6" max="6" width="12.85546875" customWidth="1"/>
    <col min="7" max="7" width="10.7109375" customWidth="1"/>
    <col min="8" max="8" width="10.140625" bestFit="1" customWidth="1"/>
    <col min="9" max="9" width="11.28515625" customWidth="1"/>
    <col min="10" max="10" width="11.5703125" customWidth="1"/>
    <col min="11" max="11" width="13.28515625" customWidth="1"/>
    <col min="12" max="12" width="13" customWidth="1"/>
    <col min="13" max="13" width="12.7109375" customWidth="1"/>
  </cols>
  <sheetData>
    <row r="1" spans="1:13" x14ac:dyDescent="0.25">
      <c r="A1" s="17" t="s">
        <v>47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15</v>
      </c>
      <c r="I1" s="17" t="s">
        <v>16</v>
      </c>
      <c r="J1" s="17" t="s">
        <v>48</v>
      </c>
      <c r="K1" s="17" t="s">
        <v>18</v>
      </c>
      <c r="L1" s="17" t="s">
        <v>19</v>
      </c>
      <c r="M1" s="17" t="s">
        <v>20</v>
      </c>
    </row>
    <row r="2" spans="1:13" x14ac:dyDescent="0.25">
      <c r="A2" s="106">
        <v>38718</v>
      </c>
      <c r="B2" s="82">
        <v>11012</v>
      </c>
      <c r="C2" s="82">
        <v>12</v>
      </c>
      <c r="D2" s="82">
        <v>6661</v>
      </c>
      <c r="E2" s="82">
        <v>0</v>
      </c>
      <c r="F2" s="82">
        <v>17685</v>
      </c>
      <c r="G2" s="82">
        <v>0</v>
      </c>
      <c r="H2" s="82">
        <v>297447</v>
      </c>
      <c r="I2" s="82">
        <v>120678</v>
      </c>
      <c r="J2" s="82">
        <v>418125</v>
      </c>
      <c r="K2" s="82">
        <v>0</v>
      </c>
      <c r="L2" s="82">
        <v>0</v>
      </c>
      <c r="M2" s="93">
        <v>107</v>
      </c>
    </row>
    <row r="3" spans="1:13" x14ac:dyDescent="0.25">
      <c r="A3" s="106">
        <v>38749</v>
      </c>
      <c r="B3" s="80">
        <v>9053</v>
      </c>
      <c r="C3" s="80">
        <v>22</v>
      </c>
      <c r="D3" s="80">
        <v>8762</v>
      </c>
      <c r="E3" s="80">
        <v>0</v>
      </c>
      <c r="F3" s="80">
        <v>17837</v>
      </c>
      <c r="G3" s="80">
        <v>0</v>
      </c>
      <c r="H3" s="80">
        <v>304391</v>
      </c>
      <c r="I3" s="80">
        <v>93850</v>
      </c>
      <c r="J3" s="80">
        <v>398241</v>
      </c>
      <c r="K3" s="80">
        <v>0</v>
      </c>
      <c r="L3" s="80">
        <v>0</v>
      </c>
      <c r="M3" s="94">
        <v>100</v>
      </c>
    </row>
    <row r="4" spans="1:13" x14ac:dyDescent="0.25">
      <c r="A4" s="106">
        <v>38777</v>
      </c>
      <c r="B4" s="80">
        <v>11426</v>
      </c>
      <c r="C4" s="80">
        <v>50</v>
      </c>
      <c r="D4" s="80">
        <v>8493</v>
      </c>
      <c r="E4" s="80">
        <v>0</v>
      </c>
      <c r="F4" s="80">
        <v>19969</v>
      </c>
      <c r="G4" s="80">
        <v>0</v>
      </c>
      <c r="H4" s="80">
        <v>366922</v>
      </c>
      <c r="I4" s="80">
        <v>112463</v>
      </c>
      <c r="J4" s="80">
        <v>479385</v>
      </c>
      <c r="K4" s="80">
        <v>0</v>
      </c>
      <c r="L4" s="80">
        <v>0</v>
      </c>
      <c r="M4" s="94">
        <v>332</v>
      </c>
    </row>
    <row r="5" spans="1:13" x14ac:dyDescent="0.25">
      <c r="A5" s="106">
        <v>38808</v>
      </c>
      <c r="B5" s="80">
        <v>7870</v>
      </c>
      <c r="C5" s="80">
        <v>31</v>
      </c>
      <c r="D5" s="80">
        <v>3706</v>
      </c>
      <c r="E5" s="80">
        <v>0</v>
      </c>
      <c r="F5" s="80">
        <v>11607</v>
      </c>
      <c r="G5" s="80">
        <v>0</v>
      </c>
      <c r="H5" s="80">
        <v>322576</v>
      </c>
      <c r="I5" s="80">
        <v>101014</v>
      </c>
      <c r="J5" s="80">
        <v>423590</v>
      </c>
      <c r="K5" s="80">
        <v>0</v>
      </c>
      <c r="L5" s="80">
        <v>0</v>
      </c>
      <c r="M5" s="94">
        <v>0</v>
      </c>
    </row>
    <row r="6" spans="1:13" x14ac:dyDescent="0.25">
      <c r="A6" s="106">
        <v>38838</v>
      </c>
      <c r="B6" s="80">
        <v>1559</v>
      </c>
      <c r="C6" s="80">
        <v>66</v>
      </c>
      <c r="D6" s="80">
        <v>3914</v>
      </c>
      <c r="E6" s="80">
        <v>0</v>
      </c>
      <c r="F6" s="80">
        <v>5539</v>
      </c>
      <c r="G6" s="80">
        <v>63</v>
      </c>
      <c r="H6" s="80">
        <v>316770</v>
      </c>
      <c r="I6" s="80">
        <v>102650</v>
      </c>
      <c r="J6" s="80">
        <v>419483</v>
      </c>
      <c r="K6" s="80">
        <v>0</v>
      </c>
      <c r="L6" s="80">
        <v>0</v>
      </c>
      <c r="M6" s="94">
        <v>93</v>
      </c>
    </row>
    <row r="7" spans="1:13" x14ac:dyDescent="0.25">
      <c r="A7" s="106">
        <v>38869</v>
      </c>
      <c r="B7" s="80">
        <v>1517</v>
      </c>
      <c r="C7" s="80">
        <v>116</v>
      </c>
      <c r="D7" s="80">
        <v>6281</v>
      </c>
      <c r="E7" s="80">
        <v>0</v>
      </c>
      <c r="F7" s="80">
        <v>7914</v>
      </c>
      <c r="G7" s="80">
        <v>0</v>
      </c>
      <c r="H7" s="80">
        <v>362766</v>
      </c>
      <c r="I7" s="80">
        <v>107709</v>
      </c>
      <c r="J7" s="80">
        <v>470475</v>
      </c>
      <c r="K7" s="80">
        <v>0</v>
      </c>
      <c r="L7" s="80">
        <v>0</v>
      </c>
      <c r="M7" s="94">
        <v>301</v>
      </c>
    </row>
    <row r="8" spans="1:13" x14ac:dyDescent="0.25">
      <c r="A8" s="106">
        <v>38899</v>
      </c>
      <c r="B8" s="80">
        <v>1715</v>
      </c>
      <c r="C8" s="80">
        <v>53</v>
      </c>
      <c r="D8" s="80">
        <v>4860</v>
      </c>
      <c r="E8" s="80">
        <v>0</v>
      </c>
      <c r="F8" s="80">
        <v>6628</v>
      </c>
      <c r="G8" s="80">
        <v>30</v>
      </c>
      <c r="H8" s="80">
        <v>328287</v>
      </c>
      <c r="I8" s="80">
        <v>96732</v>
      </c>
      <c r="J8" s="80">
        <v>425049</v>
      </c>
      <c r="K8" s="80">
        <v>0</v>
      </c>
      <c r="L8" s="80">
        <v>0</v>
      </c>
      <c r="M8" s="94">
        <v>165</v>
      </c>
    </row>
    <row r="9" spans="1:13" x14ac:dyDescent="0.25">
      <c r="A9" s="106">
        <v>38930</v>
      </c>
      <c r="B9" s="80">
        <v>3430</v>
      </c>
      <c r="C9" s="80">
        <v>0</v>
      </c>
      <c r="D9" s="80">
        <v>4226</v>
      </c>
      <c r="E9" s="80">
        <v>0</v>
      </c>
      <c r="F9" s="80">
        <v>7656</v>
      </c>
      <c r="G9" s="80">
        <v>0</v>
      </c>
      <c r="H9" s="80">
        <v>406543</v>
      </c>
      <c r="I9" s="80">
        <v>110414</v>
      </c>
      <c r="J9" s="80">
        <v>516957</v>
      </c>
      <c r="K9" s="80">
        <v>0</v>
      </c>
      <c r="L9" s="80">
        <v>0</v>
      </c>
      <c r="M9" s="94">
        <v>106</v>
      </c>
    </row>
    <row r="10" spans="1:13" x14ac:dyDescent="0.25">
      <c r="A10" s="106">
        <v>38961</v>
      </c>
      <c r="B10" s="80">
        <v>6531</v>
      </c>
      <c r="C10" s="80">
        <v>30</v>
      </c>
      <c r="D10" s="80">
        <v>9804</v>
      </c>
      <c r="E10" s="80">
        <v>0</v>
      </c>
      <c r="F10" s="80">
        <v>16365</v>
      </c>
      <c r="G10" s="80">
        <v>33</v>
      </c>
      <c r="H10" s="80">
        <v>315905</v>
      </c>
      <c r="I10" s="80">
        <v>108424</v>
      </c>
      <c r="J10" s="80">
        <v>424362</v>
      </c>
      <c r="K10" s="80">
        <v>0</v>
      </c>
      <c r="L10" s="80">
        <v>0</v>
      </c>
      <c r="M10" s="94">
        <v>215</v>
      </c>
    </row>
    <row r="11" spans="1:13" x14ac:dyDescent="0.25">
      <c r="A11" s="106">
        <v>38991</v>
      </c>
      <c r="B11" s="80">
        <v>10330</v>
      </c>
      <c r="C11" s="80">
        <v>28</v>
      </c>
      <c r="D11" s="80">
        <v>11172</v>
      </c>
      <c r="E11" s="80">
        <v>0</v>
      </c>
      <c r="F11" s="80">
        <v>21530</v>
      </c>
      <c r="G11" s="80">
        <v>0</v>
      </c>
      <c r="H11" s="80">
        <v>340597</v>
      </c>
      <c r="I11" s="80">
        <v>126430</v>
      </c>
      <c r="J11" s="80">
        <v>467027</v>
      </c>
      <c r="K11" s="80">
        <v>0</v>
      </c>
      <c r="L11" s="80">
        <v>0</v>
      </c>
      <c r="M11" s="94">
        <v>175</v>
      </c>
    </row>
    <row r="12" spans="1:13" x14ac:dyDescent="0.25">
      <c r="A12" s="106">
        <v>39022</v>
      </c>
      <c r="B12" s="80">
        <v>12086</v>
      </c>
      <c r="C12" s="80">
        <v>34</v>
      </c>
      <c r="D12" s="80">
        <v>7560</v>
      </c>
      <c r="E12" s="80">
        <v>0</v>
      </c>
      <c r="F12" s="80">
        <v>19680</v>
      </c>
      <c r="G12" s="80">
        <v>440</v>
      </c>
      <c r="H12" s="80">
        <v>352593</v>
      </c>
      <c r="I12" s="80">
        <v>124639</v>
      </c>
      <c r="J12" s="80">
        <v>477672</v>
      </c>
      <c r="K12" s="80">
        <v>0</v>
      </c>
      <c r="L12" s="80">
        <v>0</v>
      </c>
      <c r="M12" s="94">
        <v>104</v>
      </c>
    </row>
    <row r="13" spans="1:13" x14ac:dyDescent="0.25">
      <c r="A13" s="106">
        <v>39052</v>
      </c>
      <c r="B13" s="81">
        <v>9790</v>
      </c>
      <c r="C13" s="81">
        <v>432</v>
      </c>
      <c r="D13" s="81">
        <v>6739</v>
      </c>
      <c r="E13" s="81">
        <v>0</v>
      </c>
      <c r="F13" s="81">
        <v>16961</v>
      </c>
      <c r="G13" s="81">
        <v>165</v>
      </c>
      <c r="H13" s="81">
        <v>351560</v>
      </c>
      <c r="I13" s="81">
        <v>129659</v>
      </c>
      <c r="J13" s="81">
        <v>481384</v>
      </c>
      <c r="K13" s="81">
        <v>0</v>
      </c>
      <c r="L13" s="81">
        <v>0</v>
      </c>
      <c r="M13" s="95">
        <v>115</v>
      </c>
    </row>
    <row r="14" spans="1:13" x14ac:dyDescent="0.25">
      <c r="A14" s="106">
        <v>39083</v>
      </c>
      <c r="B14" s="82">
        <v>13221</v>
      </c>
      <c r="C14" s="82">
        <v>20</v>
      </c>
      <c r="D14" s="82">
        <v>9806</v>
      </c>
      <c r="E14" s="82">
        <v>0</v>
      </c>
      <c r="F14" s="82">
        <v>23047</v>
      </c>
      <c r="G14" s="82">
        <v>0</v>
      </c>
      <c r="H14" s="82">
        <v>351636</v>
      </c>
      <c r="I14" s="82">
        <v>136779</v>
      </c>
      <c r="J14" s="82">
        <v>488415</v>
      </c>
      <c r="K14" s="82">
        <v>0</v>
      </c>
      <c r="L14" s="82">
        <v>0</v>
      </c>
      <c r="M14" s="93">
        <v>201</v>
      </c>
    </row>
    <row r="15" spans="1:13" x14ac:dyDescent="0.25">
      <c r="A15" s="106">
        <v>39114</v>
      </c>
      <c r="B15" s="80">
        <v>12777</v>
      </c>
      <c r="C15" s="80">
        <v>18</v>
      </c>
      <c r="D15" s="80">
        <v>12028</v>
      </c>
      <c r="E15" s="80">
        <v>0</v>
      </c>
      <c r="F15" s="80">
        <v>24823</v>
      </c>
      <c r="G15" s="80">
        <v>0</v>
      </c>
      <c r="H15" s="80">
        <v>328388</v>
      </c>
      <c r="I15" s="80">
        <v>100616</v>
      </c>
      <c r="J15" s="80">
        <v>429004</v>
      </c>
      <c r="K15" s="80">
        <v>0</v>
      </c>
      <c r="L15" s="80">
        <v>0</v>
      </c>
      <c r="M15" s="94">
        <v>208</v>
      </c>
    </row>
    <row r="16" spans="1:13" x14ac:dyDescent="0.25">
      <c r="A16" s="106">
        <v>39142</v>
      </c>
      <c r="B16" s="80">
        <v>14447</v>
      </c>
      <c r="C16" s="80">
        <v>47</v>
      </c>
      <c r="D16" s="80">
        <v>9751</v>
      </c>
      <c r="E16" s="80">
        <v>0</v>
      </c>
      <c r="F16" s="80">
        <v>24245</v>
      </c>
      <c r="G16" s="80">
        <v>35</v>
      </c>
      <c r="H16" s="80">
        <v>378236</v>
      </c>
      <c r="I16" s="80">
        <v>115256</v>
      </c>
      <c r="J16" s="80">
        <v>493527</v>
      </c>
      <c r="K16" s="80">
        <v>0</v>
      </c>
      <c r="L16" s="80">
        <v>0</v>
      </c>
      <c r="M16" s="94">
        <v>235</v>
      </c>
    </row>
    <row r="17" spans="1:13" x14ac:dyDescent="0.25">
      <c r="A17" s="106">
        <v>39173</v>
      </c>
      <c r="B17" s="80">
        <v>8936</v>
      </c>
      <c r="C17" s="80">
        <v>51</v>
      </c>
      <c r="D17" s="80">
        <v>8583</v>
      </c>
      <c r="E17" s="80">
        <v>0</v>
      </c>
      <c r="F17" s="80">
        <v>17570</v>
      </c>
      <c r="G17" s="80">
        <v>0</v>
      </c>
      <c r="H17" s="80">
        <v>377961</v>
      </c>
      <c r="I17" s="80">
        <v>115205</v>
      </c>
      <c r="J17" s="80">
        <v>493166</v>
      </c>
      <c r="K17" s="80">
        <v>0</v>
      </c>
      <c r="L17" s="80">
        <v>0</v>
      </c>
      <c r="M17" s="94">
        <v>299</v>
      </c>
    </row>
    <row r="18" spans="1:13" x14ac:dyDescent="0.25">
      <c r="A18" s="106">
        <v>39203</v>
      </c>
      <c r="B18" s="80">
        <v>4407</v>
      </c>
      <c r="C18" s="80">
        <v>118</v>
      </c>
      <c r="D18" s="80">
        <v>9529</v>
      </c>
      <c r="E18" s="80">
        <v>0</v>
      </c>
      <c r="F18" s="80">
        <v>14054</v>
      </c>
      <c r="G18" s="80">
        <v>0</v>
      </c>
      <c r="H18" s="80">
        <v>412787</v>
      </c>
      <c r="I18" s="80">
        <v>135126</v>
      </c>
      <c r="J18" s="80">
        <v>547913</v>
      </c>
      <c r="K18" s="80">
        <v>0</v>
      </c>
      <c r="L18" s="80">
        <v>0</v>
      </c>
      <c r="M18" s="94">
        <v>281</v>
      </c>
    </row>
    <row r="19" spans="1:13" x14ac:dyDescent="0.25">
      <c r="A19" s="106">
        <v>39234</v>
      </c>
      <c r="B19" s="80">
        <v>4197</v>
      </c>
      <c r="C19" s="80">
        <v>67</v>
      </c>
      <c r="D19" s="80">
        <v>5667</v>
      </c>
      <c r="E19" s="80">
        <v>0</v>
      </c>
      <c r="F19" s="80">
        <v>9931</v>
      </c>
      <c r="G19" s="80">
        <v>257</v>
      </c>
      <c r="H19" s="80">
        <v>346964</v>
      </c>
      <c r="I19" s="80">
        <v>138235</v>
      </c>
      <c r="J19" s="80">
        <v>485456</v>
      </c>
      <c r="K19" s="80">
        <v>0</v>
      </c>
      <c r="L19" s="80">
        <v>0</v>
      </c>
      <c r="M19" s="94">
        <v>219</v>
      </c>
    </row>
    <row r="20" spans="1:13" x14ac:dyDescent="0.25">
      <c r="A20" s="106">
        <v>39264</v>
      </c>
      <c r="B20" s="80">
        <v>2924</v>
      </c>
      <c r="C20" s="80">
        <v>18</v>
      </c>
      <c r="D20" s="80">
        <v>4689</v>
      </c>
      <c r="E20" s="80">
        <v>0</v>
      </c>
      <c r="F20" s="80">
        <v>7631</v>
      </c>
      <c r="G20" s="80">
        <v>0</v>
      </c>
      <c r="H20" s="80">
        <v>355162</v>
      </c>
      <c r="I20" s="80">
        <v>151386</v>
      </c>
      <c r="J20" s="80">
        <v>506548</v>
      </c>
      <c r="K20" s="80">
        <v>0</v>
      </c>
      <c r="L20" s="80">
        <v>0</v>
      </c>
      <c r="M20" s="94">
        <v>158</v>
      </c>
    </row>
    <row r="21" spans="1:13" x14ac:dyDescent="0.25">
      <c r="A21" s="106">
        <v>39295</v>
      </c>
      <c r="B21" s="80">
        <v>8957</v>
      </c>
      <c r="C21" s="80">
        <v>56</v>
      </c>
      <c r="D21" s="80">
        <v>6884</v>
      </c>
      <c r="E21" s="80">
        <v>0</v>
      </c>
      <c r="F21" s="80">
        <v>15897</v>
      </c>
      <c r="G21" s="80">
        <v>68</v>
      </c>
      <c r="H21" s="80">
        <v>400449</v>
      </c>
      <c r="I21" s="80">
        <v>152234</v>
      </c>
      <c r="J21" s="80">
        <v>552751</v>
      </c>
      <c r="K21" s="80">
        <v>0</v>
      </c>
      <c r="L21" s="80">
        <v>0</v>
      </c>
      <c r="M21" s="94">
        <v>229</v>
      </c>
    </row>
    <row r="22" spans="1:13" x14ac:dyDescent="0.25">
      <c r="A22" s="106">
        <v>39326</v>
      </c>
      <c r="B22" s="80">
        <v>13246</v>
      </c>
      <c r="C22" s="80">
        <v>90</v>
      </c>
      <c r="D22" s="80">
        <v>26436</v>
      </c>
      <c r="E22" s="80">
        <v>0</v>
      </c>
      <c r="F22" s="80">
        <v>39772</v>
      </c>
      <c r="G22" s="80">
        <v>0</v>
      </c>
      <c r="H22" s="80">
        <v>351861</v>
      </c>
      <c r="I22" s="80">
        <v>135181</v>
      </c>
      <c r="J22" s="80">
        <v>487042</v>
      </c>
      <c r="K22" s="80">
        <v>0</v>
      </c>
      <c r="L22" s="80">
        <v>0</v>
      </c>
      <c r="M22" s="94">
        <v>80</v>
      </c>
    </row>
    <row r="23" spans="1:13" x14ac:dyDescent="0.25">
      <c r="A23" s="106">
        <v>39356</v>
      </c>
      <c r="B23" s="80">
        <v>20373</v>
      </c>
      <c r="C23" s="80">
        <v>35</v>
      </c>
      <c r="D23" s="80">
        <v>22855</v>
      </c>
      <c r="E23" s="80">
        <v>0</v>
      </c>
      <c r="F23" s="80">
        <v>43263</v>
      </c>
      <c r="G23" s="80">
        <v>263</v>
      </c>
      <c r="H23" s="80">
        <v>371849</v>
      </c>
      <c r="I23" s="80">
        <v>176091</v>
      </c>
      <c r="J23" s="80">
        <v>548203</v>
      </c>
      <c r="K23" s="80">
        <v>0</v>
      </c>
      <c r="L23" s="80">
        <v>0</v>
      </c>
      <c r="M23" s="94">
        <v>311</v>
      </c>
    </row>
    <row r="24" spans="1:13" x14ac:dyDescent="0.25">
      <c r="A24" s="106">
        <v>39387</v>
      </c>
      <c r="B24" s="80">
        <v>18570</v>
      </c>
      <c r="C24" s="80">
        <v>124</v>
      </c>
      <c r="D24" s="80">
        <v>12991</v>
      </c>
      <c r="E24" s="80">
        <v>0</v>
      </c>
      <c r="F24" s="80">
        <v>31685</v>
      </c>
      <c r="G24" s="80">
        <v>239</v>
      </c>
      <c r="H24" s="80">
        <v>401520</v>
      </c>
      <c r="I24" s="80">
        <v>166018</v>
      </c>
      <c r="J24" s="80">
        <v>567777</v>
      </c>
      <c r="K24" s="80">
        <v>0</v>
      </c>
      <c r="L24" s="80">
        <v>0</v>
      </c>
      <c r="M24" s="94">
        <v>203</v>
      </c>
    </row>
    <row r="25" spans="1:13" x14ac:dyDescent="0.25">
      <c r="A25" s="106">
        <v>39417</v>
      </c>
      <c r="B25" s="81">
        <v>14310</v>
      </c>
      <c r="C25" s="81">
        <v>1544</v>
      </c>
      <c r="D25" s="81">
        <v>13086</v>
      </c>
      <c r="E25" s="81">
        <v>54</v>
      </c>
      <c r="F25" s="81">
        <v>28994</v>
      </c>
      <c r="G25" s="81">
        <v>0</v>
      </c>
      <c r="H25" s="81">
        <v>402997</v>
      </c>
      <c r="I25" s="81">
        <v>143666</v>
      </c>
      <c r="J25" s="81">
        <v>546663</v>
      </c>
      <c r="K25" s="81">
        <v>0</v>
      </c>
      <c r="L25" s="81">
        <v>0</v>
      </c>
      <c r="M25" s="95">
        <v>487</v>
      </c>
    </row>
    <row r="26" spans="1:13" x14ac:dyDescent="0.25">
      <c r="A26" s="106">
        <v>39448</v>
      </c>
      <c r="B26" s="82">
        <v>14234</v>
      </c>
      <c r="C26" s="82">
        <v>2227</v>
      </c>
      <c r="D26" s="82">
        <v>9728</v>
      </c>
      <c r="E26" s="82">
        <v>36</v>
      </c>
      <c r="F26" s="82">
        <v>26225</v>
      </c>
      <c r="G26" s="82">
        <v>0</v>
      </c>
      <c r="H26" s="82">
        <v>466316</v>
      </c>
      <c r="I26" s="82">
        <v>182589</v>
      </c>
      <c r="J26" s="82">
        <v>648905</v>
      </c>
      <c r="K26" s="82">
        <v>0</v>
      </c>
      <c r="L26" s="82">
        <v>0</v>
      </c>
      <c r="M26" s="93">
        <v>397</v>
      </c>
    </row>
    <row r="27" spans="1:13" x14ac:dyDescent="0.25">
      <c r="A27" s="106">
        <v>39479</v>
      </c>
      <c r="B27" s="80">
        <v>11547</v>
      </c>
      <c r="C27" s="80">
        <v>4011</v>
      </c>
      <c r="D27" s="80">
        <v>19157</v>
      </c>
      <c r="E27" s="80">
        <v>307</v>
      </c>
      <c r="F27" s="80">
        <v>35022</v>
      </c>
      <c r="G27" s="80">
        <v>0</v>
      </c>
      <c r="H27" s="80">
        <v>428897</v>
      </c>
      <c r="I27" s="80">
        <v>134458</v>
      </c>
      <c r="J27" s="80">
        <v>563355</v>
      </c>
      <c r="K27" s="80">
        <v>0</v>
      </c>
      <c r="L27" s="80">
        <v>0</v>
      </c>
      <c r="M27" s="94">
        <v>908</v>
      </c>
    </row>
    <row r="28" spans="1:13" x14ac:dyDescent="0.25">
      <c r="A28" s="106">
        <v>39508</v>
      </c>
      <c r="B28" s="80">
        <v>11453</v>
      </c>
      <c r="C28" s="80">
        <v>4646</v>
      </c>
      <c r="D28" s="80">
        <v>20512</v>
      </c>
      <c r="E28" s="80">
        <v>132</v>
      </c>
      <c r="F28" s="80">
        <v>36743</v>
      </c>
      <c r="G28" s="80">
        <v>0</v>
      </c>
      <c r="H28" s="80">
        <v>401888</v>
      </c>
      <c r="I28" s="80">
        <v>135245</v>
      </c>
      <c r="J28" s="80">
        <v>537133</v>
      </c>
      <c r="K28" s="80">
        <v>0</v>
      </c>
      <c r="L28" s="80">
        <v>0</v>
      </c>
      <c r="M28" s="94">
        <v>813</v>
      </c>
    </row>
    <row r="29" spans="1:13" x14ac:dyDescent="0.25">
      <c r="A29" s="106">
        <v>39539</v>
      </c>
      <c r="B29" s="80">
        <v>7614</v>
      </c>
      <c r="C29" s="80">
        <v>4728</v>
      </c>
      <c r="D29" s="80">
        <v>17791</v>
      </c>
      <c r="E29" s="80">
        <v>223</v>
      </c>
      <c r="F29" s="80">
        <v>30356</v>
      </c>
      <c r="G29" s="80">
        <v>1308</v>
      </c>
      <c r="H29" s="80">
        <v>330161</v>
      </c>
      <c r="I29" s="80">
        <v>95526</v>
      </c>
      <c r="J29" s="80">
        <v>426995</v>
      </c>
      <c r="K29" s="80">
        <v>0</v>
      </c>
      <c r="L29" s="80">
        <v>0</v>
      </c>
      <c r="M29" s="94">
        <v>308</v>
      </c>
    </row>
    <row r="30" spans="1:13" x14ac:dyDescent="0.25">
      <c r="A30" s="106">
        <v>39569</v>
      </c>
      <c r="B30" s="80">
        <v>3915</v>
      </c>
      <c r="C30" s="80">
        <v>4556</v>
      </c>
      <c r="D30" s="80">
        <v>20068</v>
      </c>
      <c r="E30" s="80">
        <v>41</v>
      </c>
      <c r="F30" s="80">
        <v>28580</v>
      </c>
      <c r="G30" s="80">
        <v>10</v>
      </c>
      <c r="H30" s="80">
        <v>391884</v>
      </c>
      <c r="I30" s="80">
        <v>82110</v>
      </c>
      <c r="J30" s="80">
        <v>474004</v>
      </c>
      <c r="K30" s="80">
        <v>0</v>
      </c>
      <c r="L30" s="80">
        <v>0</v>
      </c>
      <c r="M30" s="94">
        <v>157</v>
      </c>
    </row>
    <row r="31" spans="1:13" x14ac:dyDescent="0.25">
      <c r="A31" s="106">
        <v>39600</v>
      </c>
      <c r="B31" s="80">
        <v>3547</v>
      </c>
      <c r="C31" s="80">
        <v>3638</v>
      </c>
      <c r="D31" s="80">
        <v>17312</v>
      </c>
      <c r="E31" s="80">
        <v>136</v>
      </c>
      <c r="F31" s="80">
        <v>24633</v>
      </c>
      <c r="G31" s="80">
        <v>181</v>
      </c>
      <c r="H31" s="80">
        <v>272987</v>
      </c>
      <c r="I31" s="80">
        <v>84908</v>
      </c>
      <c r="J31" s="80">
        <v>358076</v>
      </c>
      <c r="K31" s="80">
        <v>0</v>
      </c>
      <c r="L31" s="80">
        <v>0</v>
      </c>
      <c r="M31" s="94">
        <v>225</v>
      </c>
    </row>
    <row r="32" spans="1:13" x14ac:dyDescent="0.25">
      <c r="A32" s="106">
        <v>39630</v>
      </c>
      <c r="B32" s="80">
        <v>2246</v>
      </c>
      <c r="C32" s="80">
        <v>3086</v>
      </c>
      <c r="D32" s="80">
        <v>7814</v>
      </c>
      <c r="E32" s="80">
        <v>72</v>
      </c>
      <c r="F32" s="80">
        <v>13218</v>
      </c>
      <c r="G32" s="80">
        <v>48</v>
      </c>
      <c r="H32" s="80">
        <v>363040</v>
      </c>
      <c r="I32" s="80">
        <v>81178</v>
      </c>
      <c r="J32" s="80">
        <v>444266</v>
      </c>
      <c r="K32" s="80">
        <v>0</v>
      </c>
      <c r="L32" s="80">
        <v>0</v>
      </c>
      <c r="M32" s="94">
        <v>162</v>
      </c>
    </row>
    <row r="33" spans="1:13" x14ac:dyDescent="0.25">
      <c r="A33" s="106">
        <v>39661</v>
      </c>
      <c r="B33" s="80">
        <v>2429</v>
      </c>
      <c r="C33" s="80">
        <v>4526</v>
      </c>
      <c r="D33" s="80">
        <v>8165</v>
      </c>
      <c r="E33" s="80">
        <v>61</v>
      </c>
      <c r="F33" s="80">
        <v>15181</v>
      </c>
      <c r="G33" s="80">
        <v>9</v>
      </c>
      <c r="H33" s="80">
        <v>364445</v>
      </c>
      <c r="I33" s="80">
        <v>72348</v>
      </c>
      <c r="J33" s="80">
        <v>436802</v>
      </c>
      <c r="K33" s="80">
        <v>0</v>
      </c>
      <c r="L33" s="80">
        <v>0</v>
      </c>
      <c r="M33" s="94">
        <v>222</v>
      </c>
    </row>
    <row r="34" spans="1:13" x14ac:dyDescent="0.25">
      <c r="A34" s="106">
        <v>39692</v>
      </c>
      <c r="B34" s="80">
        <v>4574</v>
      </c>
      <c r="C34" s="80">
        <v>7470</v>
      </c>
      <c r="D34" s="80">
        <v>36975</v>
      </c>
      <c r="E34" s="80">
        <v>11</v>
      </c>
      <c r="F34" s="80">
        <v>49030</v>
      </c>
      <c r="G34" s="80">
        <v>732</v>
      </c>
      <c r="H34" s="80">
        <v>341870</v>
      </c>
      <c r="I34" s="80">
        <v>95682</v>
      </c>
      <c r="J34" s="80">
        <v>438284</v>
      </c>
      <c r="K34" s="80">
        <v>0</v>
      </c>
      <c r="L34" s="80">
        <v>0</v>
      </c>
      <c r="M34" s="94">
        <v>497</v>
      </c>
    </row>
    <row r="35" spans="1:13" x14ac:dyDescent="0.25">
      <c r="A35" s="106">
        <v>39722</v>
      </c>
      <c r="B35" s="80">
        <v>5333</v>
      </c>
      <c r="C35" s="80">
        <v>7226</v>
      </c>
      <c r="D35" s="80">
        <v>30465</v>
      </c>
      <c r="E35" s="80">
        <v>115</v>
      </c>
      <c r="F35" s="80">
        <v>43139</v>
      </c>
      <c r="G35" s="80">
        <v>597</v>
      </c>
      <c r="H35" s="80">
        <v>364940</v>
      </c>
      <c r="I35" s="80">
        <v>51212</v>
      </c>
      <c r="J35" s="80">
        <v>416749</v>
      </c>
      <c r="K35" s="80">
        <v>0</v>
      </c>
      <c r="L35" s="80">
        <v>0</v>
      </c>
      <c r="M35" s="94">
        <v>264</v>
      </c>
    </row>
    <row r="36" spans="1:13" x14ac:dyDescent="0.25">
      <c r="A36" s="106">
        <v>39753</v>
      </c>
      <c r="B36" s="80">
        <v>4226</v>
      </c>
      <c r="C36" s="80">
        <v>10312</v>
      </c>
      <c r="D36" s="80">
        <v>15890</v>
      </c>
      <c r="E36" s="80">
        <v>191</v>
      </c>
      <c r="F36" s="80">
        <v>30619</v>
      </c>
      <c r="G36" s="80">
        <v>60</v>
      </c>
      <c r="H36" s="80">
        <v>327367</v>
      </c>
      <c r="I36" s="80">
        <v>52035</v>
      </c>
      <c r="J36" s="80">
        <v>379462</v>
      </c>
      <c r="K36" s="80">
        <v>0</v>
      </c>
      <c r="L36" s="80">
        <v>0</v>
      </c>
      <c r="M36" s="94">
        <v>198</v>
      </c>
    </row>
    <row r="37" spans="1:13" x14ac:dyDescent="0.25">
      <c r="A37" s="106">
        <v>39783</v>
      </c>
      <c r="B37" s="81">
        <v>2339</v>
      </c>
      <c r="C37" s="81">
        <v>6867</v>
      </c>
      <c r="D37" s="81">
        <v>9094</v>
      </c>
      <c r="E37" s="81">
        <v>402</v>
      </c>
      <c r="F37" s="81">
        <v>18702</v>
      </c>
      <c r="G37" s="81">
        <v>0</v>
      </c>
      <c r="H37" s="81">
        <v>329377</v>
      </c>
      <c r="I37" s="81">
        <v>47489</v>
      </c>
      <c r="J37" s="81">
        <v>376866</v>
      </c>
      <c r="K37" s="81">
        <v>0</v>
      </c>
      <c r="L37" s="81">
        <v>0</v>
      </c>
      <c r="M37" s="95">
        <v>513</v>
      </c>
    </row>
    <row r="38" spans="1:13" x14ac:dyDescent="0.25">
      <c r="A38" s="106">
        <v>39814</v>
      </c>
      <c r="B38" s="82">
        <v>2532</v>
      </c>
      <c r="C38" s="82">
        <v>6032</v>
      </c>
      <c r="D38" s="82">
        <v>12756</v>
      </c>
      <c r="E38" s="82">
        <v>126</v>
      </c>
      <c r="F38" s="82">
        <v>21446</v>
      </c>
      <c r="G38" s="82">
        <v>36</v>
      </c>
      <c r="H38" s="82">
        <v>322492</v>
      </c>
      <c r="I38" s="82">
        <v>43630</v>
      </c>
      <c r="J38" s="82">
        <v>366158</v>
      </c>
      <c r="K38" s="82">
        <v>0</v>
      </c>
      <c r="L38" s="82">
        <v>0</v>
      </c>
      <c r="M38" s="93">
        <v>251</v>
      </c>
    </row>
    <row r="39" spans="1:13" x14ac:dyDescent="0.25">
      <c r="A39" s="106">
        <v>39845</v>
      </c>
      <c r="B39" s="80">
        <v>3675</v>
      </c>
      <c r="C39" s="80">
        <v>6977</v>
      </c>
      <c r="D39" s="80">
        <v>14219</v>
      </c>
      <c r="E39" s="80">
        <v>412</v>
      </c>
      <c r="F39" s="80">
        <v>25283</v>
      </c>
      <c r="G39" s="80">
        <v>0</v>
      </c>
      <c r="H39" s="80">
        <v>296571</v>
      </c>
      <c r="I39" s="80">
        <v>34952</v>
      </c>
      <c r="J39" s="80">
        <v>331523</v>
      </c>
      <c r="K39" s="80">
        <v>0</v>
      </c>
      <c r="L39" s="80">
        <v>0</v>
      </c>
      <c r="M39" s="94">
        <v>743</v>
      </c>
    </row>
    <row r="40" spans="1:13" x14ac:dyDescent="0.25">
      <c r="A40" s="106">
        <v>39873</v>
      </c>
      <c r="B40" s="80">
        <v>5982</v>
      </c>
      <c r="C40" s="80">
        <v>6492</v>
      </c>
      <c r="D40" s="80">
        <v>18150</v>
      </c>
      <c r="E40" s="80">
        <v>25</v>
      </c>
      <c r="F40" s="80">
        <v>30649</v>
      </c>
      <c r="G40" s="80">
        <v>0</v>
      </c>
      <c r="H40" s="80">
        <v>325809</v>
      </c>
      <c r="I40" s="80">
        <v>36157</v>
      </c>
      <c r="J40" s="80">
        <v>361966</v>
      </c>
      <c r="K40" s="80">
        <v>0</v>
      </c>
      <c r="L40" s="80">
        <v>0</v>
      </c>
      <c r="M40" s="94">
        <v>276</v>
      </c>
    </row>
    <row r="41" spans="1:13" x14ac:dyDescent="0.25">
      <c r="A41" s="106">
        <v>39904</v>
      </c>
      <c r="B41" s="80">
        <v>4040</v>
      </c>
      <c r="C41" s="80">
        <v>5811</v>
      </c>
      <c r="D41" s="80">
        <v>13024</v>
      </c>
      <c r="E41" s="80">
        <v>1</v>
      </c>
      <c r="F41" s="80">
        <v>22876</v>
      </c>
      <c r="G41" s="80">
        <v>652</v>
      </c>
      <c r="H41" s="80">
        <v>321444</v>
      </c>
      <c r="I41" s="80">
        <v>36235</v>
      </c>
      <c r="J41" s="80">
        <v>358331</v>
      </c>
      <c r="K41" s="80">
        <v>0</v>
      </c>
      <c r="L41" s="80">
        <v>0</v>
      </c>
      <c r="M41" s="94">
        <v>346</v>
      </c>
    </row>
    <row r="42" spans="1:13" x14ac:dyDescent="0.25">
      <c r="A42" s="106">
        <v>39934</v>
      </c>
      <c r="B42" s="80">
        <v>2357</v>
      </c>
      <c r="C42" s="80">
        <v>3473</v>
      </c>
      <c r="D42" s="80">
        <v>3988</v>
      </c>
      <c r="E42" s="80">
        <v>28</v>
      </c>
      <c r="F42" s="80">
        <v>9846</v>
      </c>
      <c r="G42" s="80">
        <v>661</v>
      </c>
      <c r="H42" s="80">
        <v>274610</v>
      </c>
      <c r="I42" s="80">
        <v>32696</v>
      </c>
      <c r="J42" s="80">
        <v>307967</v>
      </c>
      <c r="K42" s="80">
        <v>0</v>
      </c>
      <c r="L42" s="80">
        <v>0</v>
      </c>
      <c r="M42" s="94">
        <v>330</v>
      </c>
    </row>
    <row r="43" spans="1:13" x14ac:dyDescent="0.25">
      <c r="A43" s="106">
        <v>39965</v>
      </c>
      <c r="B43" s="80">
        <v>1944</v>
      </c>
      <c r="C43" s="80">
        <v>2571</v>
      </c>
      <c r="D43" s="80">
        <v>3423</v>
      </c>
      <c r="E43" s="80">
        <v>65</v>
      </c>
      <c r="F43" s="80">
        <v>8003</v>
      </c>
      <c r="G43" s="80">
        <v>860</v>
      </c>
      <c r="H43" s="80">
        <v>264404</v>
      </c>
      <c r="I43" s="80">
        <v>53393</v>
      </c>
      <c r="J43" s="80">
        <v>318657</v>
      </c>
      <c r="K43" s="80">
        <v>0</v>
      </c>
      <c r="L43" s="80">
        <v>0</v>
      </c>
      <c r="M43" s="94">
        <v>571</v>
      </c>
    </row>
    <row r="44" spans="1:13" x14ac:dyDescent="0.25">
      <c r="A44" s="106">
        <v>39995</v>
      </c>
      <c r="B44" s="80">
        <v>2289</v>
      </c>
      <c r="C44" s="80">
        <v>2147</v>
      </c>
      <c r="D44" s="80">
        <v>2252</v>
      </c>
      <c r="E44" s="80">
        <v>3</v>
      </c>
      <c r="F44" s="80">
        <v>6691</v>
      </c>
      <c r="G44" s="80">
        <v>699</v>
      </c>
      <c r="H44" s="80">
        <v>315574</v>
      </c>
      <c r="I44" s="80">
        <v>45875</v>
      </c>
      <c r="J44" s="80">
        <v>362148</v>
      </c>
      <c r="K44" s="80">
        <v>0</v>
      </c>
      <c r="L44" s="80">
        <v>0</v>
      </c>
      <c r="M44" s="94">
        <v>158</v>
      </c>
    </row>
    <row r="45" spans="1:13" x14ac:dyDescent="0.25">
      <c r="A45" s="106">
        <v>40026</v>
      </c>
      <c r="B45" s="80">
        <v>5274</v>
      </c>
      <c r="C45" s="80">
        <v>3492</v>
      </c>
      <c r="D45" s="80">
        <v>2912</v>
      </c>
      <c r="E45" s="80">
        <v>8</v>
      </c>
      <c r="F45" s="80">
        <v>11686</v>
      </c>
      <c r="G45" s="80">
        <v>0</v>
      </c>
      <c r="H45" s="80">
        <v>242617</v>
      </c>
      <c r="I45" s="80">
        <v>43660</v>
      </c>
      <c r="J45" s="80">
        <v>286277</v>
      </c>
      <c r="K45" s="80">
        <v>0</v>
      </c>
      <c r="L45" s="80">
        <v>0</v>
      </c>
      <c r="M45" s="94">
        <v>387</v>
      </c>
    </row>
    <row r="46" spans="1:13" x14ac:dyDescent="0.25">
      <c r="A46" s="106">
        <v>40057</v>
      </c>
      <c r="B46" s="80">
        <v>6360</v>
      </c>
      <c r="C46" s="80">
        <v>2677</v>
      </c>
      <c r="D46" s="80">
        <v>11172</v>
      </c>
      <c r="E46" s="80">
        <v>56</v>
      </c>
      <c r="F46" s="80">
        <v>20265</v>
      </c>
      <c r="G46" s="80">
        <v>699</v>
      </c>
      <c r="H46" s="80">
        <v>286274</v>
      </c>
      <c r="I46" s="80">
        <v>38650</v>
      </c>
      <c r="J46" s="80">
        <v>325623</v>
      </c>
      <c r="K46" s="80">
        <v>0</v>
      </c>
      <c r="L46" s="80">
        <v>0</v>
      </c>
      <c r="M46" s="94">
        <v>649</v>
      </c>
    </row>
    <row r="47" spans="1:13" x14ac:dyDescent="0.25">
      <c r="A47" s="106">
        <v>40087</v>
      </c>
      <c r="B47" s="80">
        <v>6889</v>
      </c>
      <c r="C47" s="80">
        <v>3390</v>
      </c>
      <c r="D47" s="80">
        <v>10212</v>
      </c>
      <c r="E47" s="80">
        <v>152</v>
      </c>
      <c r="F47" s="80">
        <v>20643</v>
      </c>
      <c r="G47" s="80">
        <v>0</v>
      </c>
      <c r="H47" s="80">
        <v>312087</v>
      </c>
      <c r="I47" s="80">
        <v>33133</v>
      </c>
      <c r="J47" s="80">
        <v>345220</v>
      </c>
      <c r="K47" s="80">
        <v>0</v>
      </c>
      <c r="L47" s="80">
        <v>0</v>
      </c>
      <c r="M47" s="94">
        <v>229</v>
      </c>
    </row>
    <row r="48" spans="1:13" x14ac:dyDescent="0.25">
      <c r="A48" s="106">
        <v>40118</v>
      </c>
      <c r="B48" s="80">
        <v>6687</v>
      </c>
      <c r="C48" s="80">
        <v>4861</v>
      </c>
      <c r="D48" s="80">
        <v>4687</v>
      </c>
      <c r="E48" s="80">
        <v>114</v>
      </c>
      <c r="F48" s="80">
        <v>16349</v>
      </c>
      <c r="G48" s="80">
        <v>0</v>
      </c>
      <c r="H48" s="80">
        <v>258838</v>
      </c>
      <c r="I48" s="80">
        <v>37849</v>
      </c>
      <c r="J48" s="80">
        <v>296687</v>
      </c>
      <c r="K48" s="80">
        <v>0</v>
      </c>
      <c r="L48" s="80">
        <v>0</v>
      </c>
      <c r="M48" s="94">
        <v>276</v>
      </c>
    </row>
    <row r="49" spans="1:13" x14ac:dyDescent="0.25">
      <c r="A49" s="106">
        <v>40148</v>
      </c>
      <c r="B49" s="81">
        <v>5860</v>
      </c>
      <c r="C49" s="81">
        <v>4154</v>
      </c>
      <c r="D49" s="81">
        <v>638</v>
      </c>
      <c r="E49" s="81">
        <v>3</v>
      </c>
      <c r="F49" s="81">
        <v>10655</v>
      </c>
      <c r="G49" s="81">
        <v>464</v>
      </c>
      <c r="H49" s="81">
        <v>257739</v>
      </c>
      <c r="I49" s="81">
        <v>41527</v>
      </c>
      <c r="J49" s="81">
        <v>299730</v>
      </c>
      <c r="K49" s="81">
        <v>0</v>
      </c>
      <c r="L49" s="81">
        <v>0</v>
      </c>
      <c r="M49" s="95">
        <v>87</v>
      </c>
    </row>
    <row r="50" spans="1:13" x14ac:dyDescent="0.25">
      <c r="A50" s="106">
        <v>40179</v>
      </c>
      <c r="B50" s="82">
        <v>4568</v>
      </c>
      <c r="C50" s="82">
        <v>3629</v>
      </c>
      <c r="D50" s="82">
        <v>1113</v>
      </c>
      <c r="E50" s="82">
        <v>21</v>
      </c>
      <c r="F50" s="82">
        <v>9331</v>
      </c>
      <c r="G50" s="82">
        <v>62</v>
      </c>
      <c r="H50" s="82">
        <v>275147</v>
      </c>
      <c r="I50" s="82">
        <v>44302</v>
      </c>
      <c r="J50" s="82">
        <v>319511</v>
      </c>
      <c r="K50" s="82">
        <v>0</v>
      </c>
      <c r="L50" s="82">
        <v>0</v>
      </c>
      <c r="M50" s="93">
        <v>436</v>
      </c>
    </row>
    <row r="51" spans="1:13" x14ac:dyDescent="0.25">
      <c r="A51" s="106">
        <v>40210</v>
      </c>
      <c r="B51" s="80">
        <v>8199</v>
      </c>
      <c r="C51" s="80">
        <v>4944</v>
      </c>
      <c r="D51" s="80">
        <v>2727</v>
      </c>
      <c r="E51" s="80">
        <v>33</v>
      </c>
      <c r="F51" s="80">
        <v>15903</v>
      </c>
      <c r="G51" s="80">
        <v>0</v>
      </c>
      <c r="H51" s="80">
        <v>258355</v>
      </c>
      <c r="I51" s="80">
        <v>34629</v>
      </c>
      <c r="J51" s="80">
        <v>292984</v>
      </c>
      <c r="K51" s="80">
        <v>0</v>
      </c>
      <c r="L51" s="80">
        <v>0</v>
      </c>
      <c r="M51" s="94">
        <v>419</v>
      </c>
    </row>
    <row r="52" spans="1:13" x14ac:dyDescent="0.25">
      <c r="A52" s="106">
        <v>40238</v>
      </c>
      <c r="B52" s="80">
        <v>11135</v>
      </c>
      <c r="C52" s="80">
        <v>3911</v>
      </c>
      <c r="D52" s="80">
        <v>5731</v>
      </c>
      <c r="E52" s="80">
        <v>0</v>
      </c>
      <c r="F52" s="80">
        <v>20777</v>
      </c>
      <c r="G52" s="80">
        <v>40</v>
      </c>
      <c r="H52" s="80">
        <v>249785</v>
      </c>
      <c r="I52" s="80">
        <v>36781</v>
      </c>
      <c r="J52" s="80">
        <v>286606</v>
      </c>
      <c r="K52" s="80">
        <v>0</v>
      </c>
      <c r="L52" s="80">
        <v>0</v>
      </c>
      <c r="M52" s="94">
        <v>254</v>
      </c>
    </row>
    <row r="53" spans="1:13" x14ac:dyDescent="0.25">
      <c r="A53" s="106">
        <v>40269</v>
      </c>
      <c r="B53" s="80">
        <v>6059</v>
      </c>
      <c r="C53" s="80">
        <v>2935</v>
      </c>
      <c r="D53" s="80">
        <v>10659</v>
      </c>
      <c r="E53" s="80">
        <v>4</v>
      </c>
      <c r="F53" s="80">
        <v>19657</v>
      </c>
      <c r="G53" s="80">
        <v>0</v>
      </c>
      <c r="H53" s="80">
        <v>257609</v>
      </c>
      <c r="I53" s="80">
        <v>35324</v>
      </c>
      <c r="J53" s="80">
        <v>292933</v>
      </c>
      <c r="K53" s="80">
        <v>0</v>
      </c>
      <c r="L53" s="80">
        <v>0</v>
      </c>
      <c r="M53" s="94">
        <v>347</v>
      </c>
    </row>
    <row r="54" spans="1:13" x14ac:dyDescent="0.25">
      <c r="A54" s="106">
        <v>40299</v>
      </c>
      <c r="B54" s="80">
        <v>6524</v>
      </c>
      <c r="C54" s="80">
        <v>2712</v>
      </c>
      <c r="D54" s="80">
        <v>5601</v>
      </c>
      <c r="E54" s="80">
        <v>2</v>
      </c>
      <c r="F54" s="80">
        <v>14839</v>
      </c>
      <c r="G54" s="80">
        <v>0</v>
      </c>
      <c r="H54" s="80">
        <v>229478</v>
      </c>
      <c r="I54" s="80">
        <v>33339</v>
      </c>
      <c r="J54" s="80">
        <v>262817</v>
      </c>
      <c r="K54" s="80">
        <v>0</v>
      </c>
      <c r="L54" s="80">
        <v>0</v>
      </c>
      <c r="M54" s="94">
        <v>236</v>
      </c>
    </row>
    <row r="55" spans="1:13" x14ac:dyDescent="0.25">
      <c r="A55" s="106">
        <v>40330</v>
      </c>
      <c r="B55" s="80">
        <v>5849</v>
      </c>
      <c r="C55" s="80">
        <v>3000</v>
      </c>
      <c r="D55" s="80">
        <v>2945</v>
      </c>
      <c r="E55" s="80">
        <v>2</v>
      </c>
      <c r="F55" s="80">
        <v>11796</v>
      </c>
      <c r="G55" s="80">
        <v>144</v>
      </c>
      <c r="H55" s="80">
        <v>243571</v>
      </c>
      <c r="I55" s="80">
        <v>37670</v>
      </c>
      <c r="J55" s="80">
        <v>281385</v>
      </c>
      <c r="K55" s="80">
        <v>0</v>
      </c>
      <c r="L55" s="80">
        <v>0</v>
      </c>
      <c r="M55" s="94">
        <v>432</v>
      </c>
    </row>
    <row r="56" spans="1:13" x14ac:dyDescent="0.25">
      <c r="A56" s="106">
        <v>40360</v>
      </c>
      <c r="B56" s="80">
        <v>5162</v>
      </c>
      <c r="C56" s="80">
        <v>2052</v>
      </c>
      <c r="D56" s="80">
        <v>3253</v>
      </c>
      <c r="E56" s="80">
        <v>0</v>
      </c>
      <c r="F56" s="80">
        <v>10467</v>
      </c>
      <c r="G56" s="80">
        <v>97</v>
      </c>
      <c r="H56" s="80">
        <v>263197</v>
      </c>
      <c r="I56" s="80">
        <v>36819</v>
      </c>
      <c r="J56" s="80">
        <v>300113</v>
      </c>
      <c r="K56" s="80">
        <v>0</v>
      </c>
      <c r="L56" s="80">
        <v>0</v>
      </c>
      <c r="M56" s="94">
        <v>197</v>
      </c>
    </row>
    <row r="57" spans="1:13" x14ac:dyDescent="0.25">
      <c r="A57" s="106">
        <v>40391</v>
      </c>
      <c r="B57" s="80">
        <v>6571</v>
      </c>
      <c r="C57" s="80">
        <v>3162</v>
      </c>
      <c r="D57" s="80">
        <v>2563</v>
      </c>
      <c r="E57" s="80">
        <v>3</v>
      </c>
      <c r="F57" s="80">
        <v>12299</v>
      </c>
      <c r="G57" s="80">
        <v>30</v>
      </c>
      <c r="H57" s="80">
        <v>243831</v>
      </c>
      <c r="I57" s="80">
        <v>40177</v>
      </c>
      <c r="J57" s="80">
        <v>284038</v>
      </c>
      <c r="K57" s="80">
        <v>0</v>
      </c>
      <c r="L57" s="80">
        <v>0</v>
      </c>
      <c r="M57" s="94">
        <v>472</v>
      </c>
    </row>
    <row r="58" spans="1:13" x14ac:dyDescent="0.25">
      <c r="A58" s="106">
        <v>40422</v>
      </c>
      <c r="B58" s="80">
        <v>6819</v>
      </c>
      <c r="C58" s="80">
        <v>5087</v>
      </c>
      <c r="D58" s="80">
        <v>4349</v>
      </c>
      <c r="E58" s="80">
        <v>0</v>
      </c>
      <c r="F58" s="80">
        <v>16255</v>
      </c>
      <c r="G58" s="80">
        <v>175</v>
      </c>
      <c r="H58" s="80">
        <v>270570</v>
      </c>
      <c r="I58" s="80">
        <v>35800</v>
      </c>
      <c r="J58" s="80">
        <v>306545</v>
      </c>
      <c r="K58" s="80">
        <v>0</v>
      </c>
      <c r="L58" s="80">
        <v>0</v>
      </c>
      <c r="M58" s="94">
        <v>201</v>
      </c>
    </row>
    <row r="59" spans="1:13" x14ac:dyDescent="0.25">
      <c r="A59" s="106">
        <v>40452</v>
      </c>
      <c r="B59" s="80">
        <v>7134</v>
      </c>
      <c r="C59" s="80">
        <v>3495</v>
      </c>
      <c r="D59" s="80">
        <v>4815</v>
      </c>
      <c r="E59" s="80">
        <v>3</v>
      </c>
      <c r="F59" s="80">
        <v>15447</v>
      </c>
      <c r="G59" s="80">
        <v>0</v>
      </c>
      <c r="H59" s="80">
        <v>246989</v>
      </c>
      <c r="I59" s="80">
        <v>42901</v>
      </c>
      <c r="J59" s="80">
        <v>289890</v>
      </c>
      <c r="K59" s="80">
        <v>0</v>
      </c>
      <c r="L59" s="80">
        <v>0</v>
      </c>
      <c r="M59" s="94">
        <v>164</v>
      </c>
    </row>
    <row r="60" spans="1:13" x14ac:dyDescent="0.25">
      <c r="A60" s="106">
        <v>40483</v>
      </c>
      <c r="B60" s="80">
        <v>5185</v>
      </c>
      <c r="C60" s="80">
        <v>3931</v>
      </c>
      <c r="D60" s="80">
        <v>977</v>
      </c>
      <c r="E60" s="80">
        <v>2</v>
      </c>
      <c r="F60" s="80">
        <v>10095</v>
      </c>
      <c r="G60" s="80">
        <v>0</v>
      </c>
      <c r="H60" s="80">
        <v>236223</v>
      </c>
      <c r="I60" s="80">
        <v>40496</v>
      </c>
      <c r="J60" s="80">
        <v>276719</v>
      </c>
      <c r="K60" s="80">
        <v>0</v>
      </c>
      <c r="L60" s="80">
        <v>0</v>
      </c>
      <c r="M60" s="94">
        <v>509</v>
      </c>
    </row>
    <row r="61" spans="1:13" x14ac:dyDescent="0.25">
      <c r="A61" s="106">
        <v>40513</v>
      </c>
      <c r="B61" s="81">
        <v>2458</v>
      </c>
      <c r="C61" s="81">
        <v>3131</v>
      </c>
      <c r="D61" s="81">
        <v>1441</v>
      </c>
      <c r="E61" s="81">
        <v>408</v>
      </c>
      <c r="F61" s="81">
        <v>7438</v>
      </c>
      <c r="G61" s="81">
        <v>348</v>
      </c>
      <c r="H61" s="81">
        <v>267674</v>
      </c>
      <c r="I61" s="81">
        <v>32633</v>
      </c>
      <c r="J61" s="81">
        <v>300655</v>
      </c>
      <c r="K61" s="81">
        <v>0</v>
      </c>
      <c r="L61" s="81">
        <v>0</v>
      </c>
      <c r="M61" s="95">
        <v>205</v>
      </c>
    </row>
    <row r="62" spans="1:13" x14ac:dyDescent="0.25">
      <c r="A62" s="106">
        <v>40544</v>
      </c>
      <c r="B62" s="82">
        <v>3788</v>
      </c>
      <c r="C62" s="82">
        <v>3436</v>
      </c>
      <c r="D62" s="82">
        <v>1039</v>
      </c>
      <c r="E62" s="82">
        <v>91</v>
      </c>
      <c r="F62" s="82">
        <v>8354</v>
      </c>
      <c r="G62" s="82">
        <v>0</v>
      </c>
      <c r="H62" s="82">
        <v>236500</v>
      </c>
      <c r="I62" s="82">
        <v>39465</v>
      </c>
      <c r="J62" s="82">
        <v>275965</v>
      </c>
      <c r="K62" s="82">
        <v>0</v>
      </c>
      <c r="L62" s="82">
        <v>0</v>
      </c>
      <c r="M62" s="93">
        <v>228</v>
      </c>
    </row>
    <row r="63" spans="1:13" x14ac:dyDescent="0.25">
      <c r="A63" s="106">
        <v>40575</v>
      </c>
      <c r="B63" s="80">
        <v>1087</v>
      </c>
      <c r="C63" s="80">
        <v>4309</v>
      </c>
      <c r="D63" s="80">
        <v>863</v>
      </c>
      <c r="E63" s="80">
        <v>0</v>
      </c>
      <c r="F63" s="80">
        <v>6259</v>
      </c>
      <c r="G63" s="80">
        <v>0</v>
      </c>
      <c r="H63" s="80">
        <v>235276</v>
      </c>
      <c r="I63" s="80">
        <v>31935</v>
      </c>
      <c r="J63" s="80">
        <v>267211</v>
      </c>
      <c r="K63" s="80">
        <v>0</v>
      </c>
      <c r="L63" s="80">
        <v>0</v>
      </c>
      <c r="M63" s="94">
        <v>548</v>
      </c>
    </row>
    <row r="64" spans="1:13" x14ac:dyDescent="0.25">
      <c r="A64" s="106">
        <v>40603</v>
      </c>
      <c r="B64" s="80">
        <v>2207</v>
      </c>
      <c r="C64" s="80">
        <v>4162</v>
      </c>
      <c r="D64" s="80">
        <v>963</v>
      </c>
      <c r="E64" s="80">
        <v>31</v>
      </c>
      <c r="F64" s="80">
        <v>7363</v>
      </c>
      <c r="G64" s="80">
        <v>0</v>
      </c>
      <c r="H64" s="80">
        <v>274140</v>
      </c>
      <c r="I64" s="80">
        <v>38928</v>
      </c>
      <c r="J64" s="80">
        <v>313068</v>
      </c>
      <c r="K64" s="80">
        <v>0</v>
      </c>
      <c r="L64" s="80">
        <v>0</v>
      </c>
      <c r="M64" s="94">
        <v>484</v>
      </c>
    </row>
    <row r="65" spans="1:13" x14ac:dyDescent="0.25">
      <c r="A65" s="106">
        <v>40634</v>
      </c>
      <c r="B65" s="80">
        <v>1463</v>
      </c>
      <c r="C65" s="80">
        <v>3082</v>
      </c>
      <c r="D65" s="80">
        <v>1638</v>
      </c>
      <c r="E65" s="80">
        <v>27</v>
      </c>
      <c r="F65" s="80">
        <v>6210</v>
      </c>
      <c r="G65" s="80">
        <v>0</v>
      </c>
      <c r="H65" s="80">
        <v>238718</v>
      </c>
      <c r="I65" s="80">
        <v>29365</v>
      </c>
      <c r="J65" s="80">
        <v>268083</v>
      </c>
      <c r="K65" s="80">
        <v>1114</v>
      </c>
      <c r="L65" s="80">
        <v>0</v>
      </c>
      <c r="M65" s="94">
        <v>133</v>
      </c>
    </row>
    <row r="66" spans="1:13" x14ac:dyDescent="0.25">
      <c r="A66" s="106">
        <v>40664</v>
      </c>
      <c r="B66" s="80">
        <v>1675</v>
      </c>
      <c r="C66" s="80">
        <v>3440</v>
      </c>
      <c r="D66" s="80">
        <v>1671</v>
      </c>
      <c r="E66" s="80">
        <v>2</v>
      </c>
      <c r="F66" s="80">
        <v>6788</v>
      </c>
      <c r="G66" s="80">
        <v>987</v>
      </c>
      <c r="H66" s="80">
        <v>257985</v>
      </c>
      <c r="I66" s="80">
        <v>35940</v>
      </c>
      <c r="J66" s="80">
        <v>294912</v>
      </c>
      <c r="K66" s="80">
        <v>225</v>
      </c>
      <c r="L66" s="80">
        <v>0</v>
      </c>
      <c r="M66" s="94">
        <v>53</v>
      </c>
    </row>
    <row r="67" spans="1:13" x14ac:dyDescent="0.25">
      <c r="A67" s="106">
        <v>40695</v>
      </c>
      <c r="B67" s="80">
        <v>1286</v>
      </c>
      <c r="C67" s="80">
        <v>3487</v>
      </c>
      <c r="D67" s="80">
        <v>1506</v>
      </c>
      <c r="E67" s="80">
        <v>0</v>
      </c>
      <c r="F67" s="80">
        <v>6279</v>
      </c>
      <c r="G67" s="80">
        <v>1735</v>
      </c>
      <c r="H67" s="80">
        <v>298761</v>
      </c>
      <c r="I67" s="80">
        <v>34802</v>
      </c>
      <c r="J67" s="80">
        <v>335298</v>
      </c>
      <c r="K67" s="80">
        <v>402</v>
      </c>
      <c r="L67" s="80">
        <v>0</v>
      </c>
      <c r="M67" s="94">
        <v>217</v>
      </c>
    </row>
    <row r="68" spans="1:13" x14ac:dyDescent="0.25">
      <c r="A68" s="106">
        <v>40725</v>
      </c>
      <c r="B68" s="80">
        <v>827</v>
      </c>
      <c r="C68" s="80">
        <v>1977</v>
      </c>
      <c r="D68" s="80">
        <v>1074</v>
      </c>
      <c r="E68" s="80">
        <v>1</v>
      </c>
      <c r="F68" s="80">
        <v>3879</v>
      </c>
      <c r="G68" s="80">
        <v>1993</v>
      </c>
      <c r="H68" s="80">
        <v>252776</v>
      </c>
      <c r="I68" s="80">
        <v>30144</v>
      </c>
      <c r="J68" s="80">
        <v>284913</v>
      </c>
      <c r="K68" s="80">
        <v>0</v>
      </c>
      <c r="L68" s="80">
        <v>0</v>
      </c>
      <c r="M68" s="94">
        <v>379</v>
      </c>
    </row>
    <row r="69" spans="1:13" x14ac:dyDescent="0.25">
      <c r="A69" s="106">
        <v>40756</v>
      </c>
      <c r="B69" s="80">
        <v>1805</v>
      </c>
      <c r="C69" s="80">
        <v>2357</v>
      </c>
      <c r="D69" s="80">
        <v>1549</v>
      </c>
      <c r="E69" s="80">
        <v>7</v>
      </c>
      <c r="F69" s="80">
        <v>5718</v>
      </c>
      <c r="G69" s="80">
        <v>1885</v>
      </c>
      <c r="H69" s="80">
        <v>260143</v>
      </c>
      <c r="I69" s="80">
        <v>32111</v>
      </c>
      <c r="J69" s="80">
        <v>294139</v>
      </c>
      <c r="K69" s="80">
        <v>0</v>
      </c>
      <c r="L69" s="80">
        <v>0</v>
      </c>
      <c r="M69" s="94">
        <v>229</v>
      </c>
    </row>
    <row r="70" spans="1:13" x14ac:dyDescent="0.25">
      <c r="A70" s="106">
        <v>40787</v>
      </c>
      <c r="B70" s="80">
        <v>3719</v>
      </c>
      <c r="C70" s="80">
        <v>3683</v>
      </c>
      <c r="D70" s="80">
        <v>878</v>
      </c>
      <c r="E70" s="80">
        <v>394</v>
      </c>
      <c r="F70" s="80">
        <v>8674</v>
      </c>
      <c r="G70" s="80">
        <v>2013</v>
      </c>
      <c r="H70" s="80">
        <v>277012</v>
      </c>
      <c r="I70" s="80">
        <v>31053</v>
      </c>
      <c r="J70" s="80">
        <v>310078</v>
      </c>
      <c r="K70" s="80">
        <v>0</v>
      </c>
      <c r="L70" s="80">
        <v>0</v>
      </c>
      <c r="M70" s="94">
        <v>178</v>
      </c>
    </row>
    <row r="71" spans="1:13" x14ac:dyDescent="0.25">
      <c r="A71" s="106">
        <v>40817</v>
      </c>
      <c r="B71" s="80">
        <v>3541</v>
      </c>
      <c r="C71" s="80">
        <v>3488</v>
      </c>
      <c r="D71" s="80">
        <v>372</v>
      </c>
      <c r="E71" s="80">
        <v>0</v>
      </c>
      <c r="F71" s="80">
        <v>7401</v>
      </c>
      <c r="G71" s="80">
        <v>930</v>
      </c>
      <c r="H71" s="80">
        <v>278428</v>
      </c>
      <c r="I71" s="80">
        <v>41320</v>
      </c>
      <c r="J71" s="80">
        <v>320678</v>
      </c>
      <c r="K71" s="80">
        <v>0</v>
      </c>
      <c r="L71" s="80">
        <v>0</v>
      </c>
      <c r="M71" s="94">
        <v>289</v>
      </c>
    </row>
    <row r="72" spans="1:13" x14ac:dyDescent="0.25">
      <c r="A72" s="106">
        <v>40848</v>
      </c>
      <c r="B72" s="80">
        <v>2583</v>
      </c>
      <c r="C72" s="80">
        <v>4689</v>
      </c>
      <c r="D72" s="80">
        <v>1099</v>
      </c>
      <c r="E72" s="80">
        <v>377</v>
      </c>
      <c r="F72" s="80">
        <v>8748</v>
      </c>
      <c r="G72" s="80">
        <v>1240</v>
      </c>
      <c r="H72" s="80">
        <v>274643</v>
      </c>
      <c r="I72" s="80">
        <v>34145</v>
      </c>
      <c r="J72" s="80">
        <v>310028</v>
      </c>
      <c r="K72" s="80">
        <v>0</v>
      </c>
      <c r="L72" s="80">
        <v>0</v>
      </c>
      <c r="M72" s="94">
        <v>137</v>
      </c>
    </row>
    <row r="73" spans="1:13" x14ac:dyDescent="0.25">
      <c r="A73" s="106">
        <v>40878</v>
      </c>
      <c r="B73" s="81">
        <v>1126</v>
      </c>
      <c r="C73" s="81">
        <v>3054</v>
      </c>
      <c r="D73" s="81">
        <v>1718</v>
      </c>
      <c r="E73" s="81">
        <v>731</v>
      </c>
      <c r="F73" s="81">
        <v>6629</v>
      </c>
      <c r="G73" s="81">
        <v>2098</v>
      </c>
      <c r="H73" s="81">
        <v>277042</v>
      </c>
      <c r="I73" s="81">
        <v>36004</v>
      </c>
      <c r="J73" s="81">
        <v>315144</v>
      </c>
      <c r="K73" s="81">
        <v>0</v>
      </c>
      <c r="L73" s="81">
        <v>0</v>
      </c>
      <c r="M73" s="95">
        <v>197</v>
      </c>
    </row>
    <row r="74" spans="1:13" x14ac:dyDescent="0.25">
      <c r="A74" s="106">
        <v>40909</v>
      </c>
      <c r="B74" s="82">
        <v>1105</v>
      </c>
      <c r="C74" s="82">
        <v>3199</v>
      </c>
      <c r="D74" s="82">
        <v>2515</v>
      </c>
      <c r="E74" s="82">
        <v>53</v>
      </c>
      <c r="F74" s="82">
        <v>6872</v>
      </c>
      <c r="G74" s="82">
        <v>2134</v>
      </c>
      <c r="H74" s="82">
        <v>252762</v>
      </c>
      <c r="I74" s="82">
        <v>37965</v>
      </c>
      <c r="J74" s="82">
        <v>292861</v>
      </c>
      <c r="K74" s="82">
        <v>0</v>
      </c>
      <c r="L74" s="82">
        <v>0</v>
      </c>
      <c r="M74" s="93">
        <v>464</v>
      </c>
    </row>
    <row r="75" spans="1:13" x14ac:dyDescent="0.25">
      <c r="A75" s="106">
        <v>40940</v>
      </c>
      <c r="B75" s="80">
        <v>1887</v>
      </c>
      <c r="C75" s="80">
        <v>4733</v>
      </c>
      <c r="D75" s="80">
        <v>1337</v>
      </c>
      <c r="E75" s="80">
        <v>0</v>
      </c>
      <c r="F75" s="80">
        <v>7957</v>
      </c>
      <c r="G75" s="80">
        <v>974</v>
      </c>
      <c r="H75" s="80">
        <v>263000</v>
      </c>
      <c r="I75" s="80">
        <v>31278</v>
      </c>
      <c r="J75" s="80">
        <v>295252</v>
      </c>
      <c r="K75" s="80">
        <v>0</v>
      </c>
      <c r="L75" s="80">
        <v>0</v>
      </c>
      <c r="M75" s="94">
        <v>198</v>
      </c>
    </row>
    <row r="76" spans="1:13" x14ac:dyDescent="0.25">
      <c r="A76" s="106">
        <v>40969</v>
      </c>
      <c r="B76" s="80">
        <v>3999</v>
      </c>
      <c r="C76" s="80">
        <v>4399</v>
      </c>
      <c r="D76" s="80">
        <v>1380</v>
      </c>
      <c r="E76" s="80">
        <v>8</v>
      </c>
      <c r="F76" s="80">
        <v>9786</v>
      </c>
      <c r="G76" s="80">
        <v>2089</v>
      </c>
      <c r="H76" s="80">
        <v>289812</v>
      </c>
      <c r="I76" s="80">
        <v>30453</v>
      </c>
      <c r="J76" s="80">
        <v>322354</v>
      </c>
      <c r="K76" s="80">
        <v>0</v>
      </c>
      <c r="L76" s="80">
        <v>0</v>
      </c>
      <c r="M76" s="94">
        <v>530</v>
      </c>
    </row>
    <row r="77" spans="1:13" x14ac:dyDescent="0.25">
      <c r="A77" s="106">
        <v>41000</v>
      </c>
      <c r="B77" s="80">
        <v>2667</v>
      </c>
      <c r="C77" s="80">
        <v>3253</v>
      </c>
      <c r="D77" s="80">
        <v>1832</v>
      </c>
      <c r="E77" s="80">
        <v>24</v>
      </c>
      <c r="F77" s="80">
        <v>7776</v>
      </c>
      <c r="G77" s="80">
        <v>1912</v>
      </c>
      <c r="H77" s="80">
        <v>269349</v>
      </c>
      <c r="I77" s="80">
        <v>32556</v>
      </c>
      <c r="J77" s="80">
        <v>303817</v>
      </c>
      <c r="K77" s="80">
        <v>0</v>
      </c>
      <c r="L77" s="80">
        <v>0</v>
      </c>
      <c r="M77" s="94">
        <v>88</v>
      </c>
    </row>
    <row r="78" spans="1:13" x14ac:dyDescent="0.25">
      <c r="A78" s="106">
        <v>41030</v>
      </c>
      <c r="B78" s="80">
        <v>1633</v>
      </c>
      <c r="C78" s="80">
        <v>3356</v>
      </c>
      <c r="D78" s="80">
        <v>3186</v>
      </c>
      <c r="E78" s="80">
        <v>8</v>
      </c>
      <c r="F78" s="80">
        <v>8183</v>
      </c>
      <c r="G78" s="80">
        <v>425</v>
      </c>
      <c r="H78" s="80">
        <v>294715</v>
      </c>
      <c r="I78" s="80">
        <v>31274</v>
      </c>
      <c r="J78" s="80">
        <v>326414</v>
      </c>
      <c r="K78" s="80">
        <v>0</v>
      </c>
      <c r="L78" s="80">
        <v>0</v>
      </c>
      <c r="M78" s="94">
        <v>262</v>
      </c>
    </row>
    <row r="79" spans="1:13" x14ac:dyDescent="0.25">
      <c r="A79" s="106">
        <v>41061</v>
      </c>
      <c r="B79" s="80">
        <v>1575</v>
      </c>
      <c r="C79" s="80">
        <v>2815</v>
      </c>
      <c r="D79" s="80">
        <v>3874</v>
      </c>
      <c r="E79" s="80">
        <v>0</v>
      </c>
      <c r="F79" s="80">
        <v>8264</v>
      </c>
      <c r="G79" s="80">
        <v>262</v>
      </c>
      <c r="H79" s="80">
        <v>289892</v>
      </c>
      <c r="I79" s="80">
        <v>31360</v>
      </c>
      <c r="J79" s="80">
        <v>321514</v>
      </c>
      <c r="K79" s="80">
        <v>0</v>
      </c>
      <c r="L79" s="80">
        <v>0</v>
      </c>
      <c r="M79" s="94">
        <v>500</v>
      </c>
    </row>
    <row r="80" spans="1:13" x14ac:dyDescent="0.25">
      <c r="A80" s="106">
        <v>41091</v>
      </c>
      <c r="B80" s="80">
        <v>1233</v>
      </c>
      <c r="C80" s="80">
        <v>2010</v>
      </c>
      <c r="D80" s="80">
        <v>963</v>
      </c>
      <c r="E80" s="80">
        <v>3</v>
      </c>
      <c r="F80" s="80">
        <v>4209</v>
      </c>
      <c r="G80" s="80">
        <v>827</v>
      </c>
      <c r="H80" s="80">
        <v>271315</v>
      </c>
      <c r="I80" s="80">
        <v>37552</v>
      </c>
      <c r="J80" s="80">
        <v>309694</v>
      </c>
      <c r="K80" s="80">
        <v>0</v>
      </c>
      <c r="L80" s="80">
        <v>0</v>
      </c>
      <c r="M80" s="94">
        <v>326</v>
      </c>
    </row>
    <row r="81" spans="1:13" x14ac:dyDescent="0.25">
      <c r="A81" s="106">
        <v>41122</v>
      </c>
      <c r="B81" s="80">
        <v>332</v>
      </c>
      <c r="C81" s="80">
        <v>2241</v>
      </c>
      <c r="D81" s="80">
        <v>68</v>
      </c>
      <c r="E81" s="80">
        <v>0</v>
      </c>
      <c r="F81" s="80">
        <v>2641</v>
      </c>
      <c r="G81" s="80">
        <v>0</v>
      </c>
      <c r="H81" s="80">
        <v>278187</v>
      </c>
      <c r="I81" s="80">
        <v>36849</v>
      </c>
      <c r="J81" s="80">
        <v>315036</v>
      </c>
      <c r="K81" s="80">
        <v>0</v>
      </c>
      <c r="L81" s="80">
        <v>0</v>
      </c>
      <c r="M81" s="94">
        <v>546</v>
      </c>
    </row>
    <row r="82" spans="1:13" x14ac:dyDescent="0.25">
      <c r="A82" s="106">
        <v>41153</v>
      </c>
      <c r="B82" s="80">
        <v>835</v>
      </c>
      <c r="C82" s="80">
        <v>3213</v>
      </c>
      <c r="D82" s="80">
        <v>70</v>
      </c>
      <c r="E82" s="80">
        <v>0</v>
      </c>
      <c r="F82" s="80">
        <v>4118</v>
      </c>
      <c r="G82" s="80">
        <v>0</v>
      </c>
      <c r="H82" s="80">
        <v>244457</v>
      </c>
      <c r="I82" s="80">
        <v>32154</v>
      </c>
      <c r="J82" s="80">
        <v>276611</v>
      </c>
      <c r="K82" s="80">
        <v>0</v>
      </c>
      <c r="L82" s="80">
        <v>0</v>
      </c>
      <c r="M82" s="94">
        <v>212</v>
      </c>
    </row>
    <row r="83" spans="1:13" x14ac:dyDescent="0.25">
      <c r="A83" s="106">
        <v>41183</v>
      </c>
      <c r="B83" s="80">
        <v>2862</v>
      </c>
      <c r="C83" s="80">
        <v>4173</v>
      </c>
      <c r="D83" s="80">
        <v>3050</v>
      </c>
      <c r="E83" s="80">
        <v>258</v>
      </c>
      <c r="F83" s="80">
        <v>10343</v>
      </c>
      <c r="G83" s="80">
        <v>313</v>
      </c>
      <c r="H83" s="80">
        <v>280204</v>
      </c>
      <c r="I83" s="80">
        <v>32286</v>
      </c>
      <c r="J83" s="80">
        <v>312803</v>
      </c>
      <c r="K83" s="80">
        <v>0</v>
      </c>
      <c r="L83" s="80">
        <v>0</v>
      </c>
      <c r="M83" s="94">
        <v>283</v>
      </c>
    </row>
    <row r="84" spans="1:13" x14ac:dyDescent="0.25">
      <c r="A84" s="106">
        <v>41214</v>
      </c>
      <c r="B84" s="80">
        <v>902</v>
      </c>
      <c r="C84" s="80">
        <v>6423</v>
      </c>
      <c r="D84" s="80">
        <v>3949</v>
      </c>
      <c r="E84" s="80">
        <v>573</v>
      </c>
      <c r="F84" s="80">
        <v>11847</v>
      </c>
      <c r="G84" s="80">
        <v>0</v>
      </c>
      <c r="H84" s="80">
        <v>257694</v>
      </c>
      <c r="I84" s="80">
        <v>26543</v>
      </c>
      <c r="J84" s="80">
        <v>284237</v>
      </c>
      <c r="K84" s="80">
        <v>0</v>
      </c>
      <c r="L84" s="80">
        <v>0</v>
      </c>
      <c r="M84" s="94">
        <v>135</v>
      </c>
    </row>
    <row r="85" spans="1:13" x14ac:dyDescent="0.25">
      <c r="A85" s="106">
        <v>41244</v>
      </c>
      <c r="B85" s="81">
        <v>449</v>
      </c>
      <c r="C85" s="81">
        <v>6138</v>
      </c>
      <c r="D85" s="81">
        <v>2193</v>
      </c>
      <c r="E85" s="81">
        <v>45</v>
      </c>
      <c r="F85" s="81">
        <v>8825</v>
      </c>
      <c r="G85" s="81">
        <v>987</v>
      </c>
      <c r="H85" s="81">
        <v>220775</v>
      </c>
      <c r="I85" s="81">
        <v>27409</v>
      </c>
      <c r="J85" s="81">
        <v>249171</v>
      </c>
      <c r="K85" s="81">
        <v>0</v>
      </c>
      <c r="L85" s="81">
        <v>0</v>
      </c>
      <c r="M85" s="95">
        <v>288</v>
      </c>
    </row>
    <row r="86" spans="1:13" x14ac:dyDescent="0.25">
      <c r="A86" s="106">
        <v>41275</v>
      </c>
      <c r="B86" s="82">
        <v>755</v>
      </c>
      <c r="C86" s="82">
        <v>4837</v>
      </c>
      <c r="D86" s="82">
        <v>3839</v>
      </c>
      <c r="E86" s="82">
        <v>3</v>
      </c>
      <c r="F86" s="82">
        <v>9434</v>
      </c>
      <c r="G86" s="82">
        <v>0</v>
      </c>
      <c r="H86" s="82">
        <v>279253</v>
      </c>
      <c r="I86" s="82">
        <v>32839</v>
      </c>
      <c r="J86" s="82">
        <v>312092</v>
      </c>
      <c r="K86" s="82">
        <v>0</v>
      </c>
      <c r="L86" s="82">
        <v>0</v>
      </c>
      <c r="M86" s="93">
        <v>590</v>
      </c>
    </row>
    <row r="87" spans="1:13" x14ac:dyDescent="0.25">
      <c r="A87" s="106">
        <v>41306</v>
      </c>
      <c r="B87" s="80">
        <v>2408</v>
      </c>
      <c r="C87" s="80">
        <v>5684</v>
      </c>
      <c r="D87" s="80">
        <v>6652</v>
      </c>
      <c r="E87" s="80">
        <v>0</v>
      </c>
      <c r="F87" s="80">
        <v>14744</v>
      </c>
      <c r="G87" s="80">
        <v>30</v>
      </c>
      <c r="H87" s="80">
        <v>232147</v>
      </c>
      <c r="I87" s="80">
        <v>29209</v>
      </c>
      <c r="J87" s="80">
        <v>261386</v>
      </c>
      <c r="K87" s="80">
        <v>0</v>
      </c>
      <c r="L87" s="80">
        <v>0</v>
      </c>
      <c r="M87" s="94">
        <v>539</v>
      </c>
    </row>
    <row r="88" spans="1:13" x14ac:dyDescent="0.25">
      <c r="A88" s="106">
        <v>41334</v>
      </c>
      <c r="B88" s="80">
        <v>4128</v>
      </c>
      <c r="C88" s="80">
        <v>5141</v>
      </c>
      <c r="D88" s="80">
        <v>6865</v>
      </c>
      <c r="E88" s="80">
        <v>15</v>
      </c>
      <c r="F88" s="80">
        <v>16149</v>
      </c>
      <c r="G88" s="80">
        <v>110</v>
      </c>
      <c r="H88" s="80">
        <v>231593</v>
      </c>
      <c r="I88" s="80">
        <v>28348</v>
      </c>
      <c r="J88" s="80">
        <v>260051</v>
      </c>
      <c r="K88" s="80">
        <v>0</v>
      </c>
      <c r="L88" s="80">
        <v>0</v>
      </c>
      <c r="M88" s="94">
        <v>137</v>
      </c>
    </row>
    <row r="89" spans="1:13" x14ac:dyDescent="0.25">
      <c r="A89" s="106">
        <v>41365</v>
      </c>
      <c r="B89" s="80">
        <v>4674</v>
      </c>
      <c r="C89" s="80">
        <v>6035</v>
      </c>
      <c r="D89" s="80">
        <v>11030</v>
      </c>
      <c r="E89" s="80">
        <v>10</v>
      </c>
      <c r="F89" s="80">
        <v>21749</v>
      </c>
      <c r="G89" s="80">
        <v>1256</v>
      </c>
      <c r="H89" s="80">
        <v>225444</v>
      </c>
      <c r="I89" s="80">
        <v>34698</v>
      </c>
      <c r="J89" s="80">
        <v>261398</v>
      </c>
      <c r="K89" s="80">
        <v>0</v>
      </c>
      <c r="L89" s="80">
        <v>0</v>
      </c>
      <c r="M89" s="94">
        <v>334</v>
      </c>
    </row>
    <row r="90" spans="1:13" x14ac:dyDescent="0.25">
      <c r="A90" s="106">
        <v>41395</v>
      </c>
      <c r="B90" s="80">
        <v>1346</v>
      </c>
      <c r="C90" s="80">
        <v>4640</v>
      </c>
      <c r="D90" s="80">
        <v>5269</v>
      </c>
      <c r="E90" s="80">
        <v>0</v>
      </c>
      <c r="F90" s="80">
        <v>11255</v>
      </c>
      <c r="G90" s="80">
        <v>0</v>
      </c>
      <c r="H90" s="80">
        <v>247243</v>
      </c>
      <c r="I90" s="80">
        <v>28142</v>
      </c>
      <c r="J90" s="80">
        <v>275385</v>
      </c>
      <c r="K90" s="80">
        <v>0</v>
      </c>
      <c r="L90" s="80">
        <v>0</v>
      </c>
      <c r="M90" s="94">
        <v>206</v>
      </c>
    </row>
    <row r="91" spans="1:13" x14ac:dyDescent="0.25">
      <c r="A91" s="106">
        <v>41426</v>
      </c>
      <c r="B91" s="80">
        <v>872</v>
      </c>
      <c r="C91" s="80">
        <v>4575</v>
      </c>
      <c r="D91" s="80">
        <v>1515</v>
      </c>
      <c r="E91" s="80">
        <v>6</v>
      </c>
      <c r="F91" s="80">
        <v>6968</v>
      </c>
      <c r="G91" s="80">
        <v>2302</v>
      </c>
      <c r="H91" s="80">
        <v>219361</v>
      </c>
      <c r="I91" s="80">
        <v>30939</v>
      </c>
      <c r="J91" s="80">
        <v>252602</v>
      </c>
      <c r="K91" s="80">
        <v>0</v>
      </c>
      <c r="L91" s="80">
        <v>0</v>
      </c>
      <c r="M91" s="94">
        <v>228</v>
      </c>
    </row>
    <row r="92" spans="1:13" x14ac:dyDescent="0.25">
      <c r="A92" s="106">
        <v>41456</v>
      </c>
      <c r="B92" s="80">
        <v>494</v>
      </c>
      <c r="C92" s="80">
        <v>2669</v>
      </c>
      <c r="D92" s="80">
        <v>2195</v>
      </c>
      <c r="E92" s="80">
        <v>0</v>
      </c>
      <c r="F92" s="80">
        <v>5358</v>
      </c>
      <c r="G92" s="80">
        <v>487</v>
      </c>
      <c r="H92" s="80">
        <v>205628</v>
      </c>
      <c r="I92" s="80">
        <v>29121</v>
      </c>
      <c r="J92" s="80">
        <v>235236</v>
      </c>
      <c r="K92" s="80">
        <v>0</v>
      </c>
      <c r="L92" s="80">
        <v>0</v>
      </c>
      <c r="M92" s="94">
        <v>134</v>
      </c>
    </row>
    <row r="93" spans="1:13" x14ac:dyDescent="0.25">
      <c r="A93" s="106">
        <v>41487</v>
      </c>
      <c r="B93" s="80">
        <v>616</v>
      </c>
      <c r="C93" s="80">
        <v>3390</v>
      </c>
      <c r="D93" s="80">
        <v>2116</v>
      </c>
      <c r="E93" s="80">
        <v>0</v>
      </c>
      <c r="F93" s="80">
        <v>6122</v>
      </c>
      <c r="G93" s="80">
        <v>1895</v>
      </c>
      <c r="H93" s="80">
        <v>194278</v>
      </c>
      <c r="I93" s="80">
        <v>29382</v>
      </c>
      <c r="J93" s="80">
        <v>225555</v>
      </c>
      <c r="K93" s="80">
        <v>0</v>
      </c>
      <c r="L93" s="80">
        <v>0</v>
      </c>
      <c r="M93" s="94">
        <v>233</v>
      </c>
    </row>
    <row r="94" spans="1:13" x14ac:dyDescent="0.25">
      <c r="A94" s="106">
        <v>41518</v>
      </c>
      <c r="B94" s="80">
        <v>494</v>
      </c>
      <c r="C94" s="80">
        <v>5371</v>
      </c>
      <c r="D94" s="80">
        <v>9494</v>
      </c>
      <c r="E94" s="80">
        <v>7</v>
      </c>
      <c r="F94" s="80">
        <v>15366</v>
      </c>
      <c r="G94" s="80">
        <v>0</v>
      </c>
      <c r="H94" s="80">
        <v>154378</v>
      </c>
      <c r="I94" s="80">
        <v>26420</v>
      </c>
      <c r="J94" s="80">
        <v>180798</v>
      </c>
      <c r="K94" s="80">
        <v>0</v>
      </c>
      <c r="L94" s="80">
        <v>0</v>
      </c>
      <c r="M94" s="94">
        <v>370</v>
      </c>
    </row>
    <row r="95" spans="1:13" x14ac:dyDescent="0.25">
      <c r="A95" s="106">
        <v>41548</v>
      </c>
      <c r="B95" s="80">
        <v>2406</v>
      </c>
      <c r="C95" s="80">
        <v>3096</v>
      </c>
      <c r="D95" s="80">
        <v>7168</v>
      </c>
      <c r="E95" s="80">
        <v>0</v>
      </c>
      <c r="F95" s="80">
        <v>12670</v>
      </c>
      <c r="G95" s="80">
        <v>121</v>
      </c>
      <c r="H95" s="80">
        <v>124748</v>
      </c>
      <c r="I95" s="80">
        <v>18226</v>
      </c>
      <c r="J95" s="80">
        <v>143095</v>
      </c>
      <c r="K95" s="80">
        <v>0</v>
      </c>
      <c r="L95" s="80">
        <v>0</v>
      </c>
      <c r="M95" s="94">
        <v>58</v>
      </c>
    </row>
    <row r="96" spans="1:13" x14ac:dyDescent="0.25">
      <c r="A96" s="106">
        <v>41579</v>
      </c>
      <c r="B96" s="80">
        <v>394</v>
      </c>
      <c r="C96" s="80">
        <v>6485</v>
      </c>
      <c r="D96" s="80">
        <v>9180</v>
      </c>
      <c r="E96" s="80">
        <v>193</v>
      </c>
      <c r="F96" s="80">
        <v>16252</v>
      </c>
      <c r="G96" s="80">
        <v>940</v>
      </c>
      <c r="H96" s="80">
        <v>188326</v>
      </c>
      <c r="I96" s="80">
        <v>24684</v>
      </c>
      <c r="J96" s="80">
        <v>213950</v>
      </c>
      <c r="K96" s="80">
        <v>0</v>
      </c>
      <c r="L96" s="80">
        <v>0</v>
      </c>
      <c r="M96" s="94">
        <v>277</v>
      </c>
    </row>
    <row r="97" spans="1:13" x14ac:dyDescent="0.25">
      <c r="A97" s="106">
        <v>41609</v>
      </c>
      <c r="B97" s="81">
        <v>235</v>
      </c>
      <c r="C97" s="81">
        <v>8134</v>
      </c>
      <c r="D97" s="81">
        <v>10874</v>
      </c>
      <c r="E97" s="81">
        <v>1062</v>
      </c>
      <c r="F97" s="81">
        <v>20305</v>
      </c>
      <c r="G97" s="81">
        <v>1073</v>
      </c>
      <c r="H97" s="81">
        <v>210876</v>
      </c>
      <c r="I97" s="81">
        <v>27900</v>
      </c>
      <c r="J97" s="81">
        <v>239849</v>
      </c>
      <c r="K97" s="81">
        <v>0</v>
      </c>
      <c r="L97" s="81">
        <v>0</v>
      </c>
      <c r="M97" s="95">
        <v>101</v>
      </c>
    </row>
    <row r="98" spans="1:13" x14ac:dyDescent="0.25">
      <c r="A98" s="106">
        <v>41640</v>
      </c>
      <c r="B98" s="82">
        <v>287</v>
      </c>
      <c r="C98" s="82">
        <v>4810</v>
      </c>
      <c r="D98" s="82">
        <v>3458</v>
      </c>
      <c r="E98" s="82">
        <v>499</v>
      </c>
      <c r="F98" s="82">
        <v>9054</v>
      </c>
      <c r="G98" s="82">
        <v>56</v>
      </c>
      <c r="H98" s="82">
        <v>228971</v>
      </c>
      <c r="I98" s="82">
        <v>29151</v>
      </c>
      <c r="J98" s="82">
        <v>258178</v>
      </c>
      <c r="K98" s="82">
        <v>0</v>
      </c>
      <c r="L98" s="82">
        <v>0</v>
      </c>
      <c r="M98" s="93">
        <v>118</v>
      </c>
    </row>
    <row r="99" spans="1:13" x14ac:dyDescent="0.25">
      <c r="A99" s="106">
        <v>41671</v>
      </c>
      <c r="B99" s="80">
        <v>383</v>
      </c>
      <c r="C99" s="80">
        <v>6054</v>
      </c>
      <c r="D99" s="80">
        <v>8375</v>
      </c>
      <c r="E99" s="80">
        <v>987</v>
      </c>
      <c r="F99" s="80">
        <v>15799</v>
      </c>
      <c r="G99" s="80">
        <v>33</v>
      </c>
      <c r="H99" s="80">
        <v>194567</v>
      </c>
      <c r="I99" s="80">
        <v>27073</v>
      </c>
      <c r="J99" s="80">
        <v>221673</v>
      </c>
      <c r="K99" s="80">
        <v>0</v>
      </c>
      <c r="L99" s="80">
        <v>0</v>
      </c>
      <c r="M99" s="94">
        <v>0</v>
      </c>
    </row>
    <row r="100" spans="1:13" x14ac:dyDescent="0.25">
      <c r="A100" s="106">
        <v>41699</v>
      </c>
      <c r="B100" s="80">
        <v>547</v>
      </c>
      <c r="C100" s="80">
        <v>4908</v>
      </c>
      <c r="D100" s="80">
        <v>12812</v>
      </c>
      <c r="E100" s="80">
        <v>280</v>
      </c>
      <c r="F100" s="80">
        <v>18547</v>
      </c>
      <c r="G100" s="80">
        <v>886</v>
      </c>
      <c r="H100" s="80">
        <v>217092</v>
      </c>
      <c r="I100" s="80">
        <v>29492</v>
      </c>
      <c r="J100" s="80">
        <v>247470</v>
      </c>
      <c r="K100" s="80">
        <v>0</v>
      </c>
      <c r="L100" s="80">
        <v>0</v>
      </c>
      <c r="M100" s="94">
        <v>279</v>
      </c>
    </row>
    <row r="101" spans="1:13" x14ac:dyDescent="0.25">
      <c r="A101" s="106">
        <v>41730</v>
      </c>
      <c r="B101" s="80">
        <v>1177</v>
      </c>
      <c r="C101" s="80">
        <v>6046</v>
      </c>
      <c r="D101" s="80">
        <v>16098</v>
      </c>
      <c r="E101" s="80">
        <v>199</v>
      </c>
      <c r="F101" s="80">
        <v>23520</v>
      </c>
      <c r="G101" s="80">
        <v>1859</v>
      </c>
      <c r="H101" s="80">
        <v>224814</v>
      </c>
      <c r="I101" s="80">
        <v>32133</v>
      </c>
      <c r="J101" s="80">
        <v>258806</v>
      </c>
      <c r="K101" s="80">
        <v>0</v>
      </c>
      <c r="L101" s="80">
        <v>0</v>
      </c>
      <c r="M101" s="94">
        <v>462</v>
      </c>
    </row>
    <row r="102" spans="1:13" x14ac:dyDescent="0.25">
      <c r="A102" s="106">
        <v>41760</v>
      </c>
      <c r="B102" s="80">
        <v>561</v>
      </c>
      <c r="C102" s="80">
        <v>4384</v>
      </c>
      <c r="D102" s="80">
        <v>9468</v>
      </c>
      <c r="E102" s="80">
        <v>94</v>
      </c>
      <c r="F102" s="80">
        <v>14507</v>
      </c>
      <c r="G102" s="80">
        <v>2678</v>
      </c>
      <c r="H102" s="80">
        <v>202096</v>
      </c>
      <c r="I102" s="80">
        <v>30468</v>
      </c>
      <c r="J102" s="80">
        <v>235242</v>
      </c>
      <c r="K102" s="80">
        <v>0</v>
      </c>
      <c r="L102" s="80">
        <v>0</v>
      </c>
      <c r="M102" s="94">
        <v>367</v>
      </c>
    </row>
    <row r="103" spans="1:13" x14ac:dyDescent="0.25">
      <c r="A103" s="106">
        <v>41791</v>
      </c>
      <c r="B103" s="80">
        <v>375</v>
      </c>
      <c r="C103" s="80">
        <v>4215</v>
      </c>
      <c r="D103" s="80">
        <v>6097</v>
      </c>
      <c r="E103" s="80">
        <v>188</v>
      </c>
      <c r="F103" s="80">
        <v>10875</v>
      </c>
      <c r="G103" s="80">
        <v>1234</v>
      </c>
      <c r="H103" s="80">
        <v>210854</v>
      </c>
      <c r="I103" s="80">
        <v>28858</v>
      </c>
      <c r="J103" s="80">
        <v>240946</v>
      </c>
      <c r="K103" s="80">
        <v>0</v>
      </c>
      <c r="L103" s="80">
        <v>0</v>
      </c>
      <c r="M103" s="94">
        <v>338</v>
      </c>
    </row>
    <row r="104" spans="1:13" x14ac:dyDescent="0.25">
      <c r="A104" s="106">
        <v>41821</v>
      </c>
      <c r="B104" s="80">
        <v>383</v>
      </c>
      <c r="C104" s="80">
        <v>3357</v>
      </c>
      <c r="D104" s="80">
        <v>3157</v>
      </c>
      <c r="E104" s="80">
        <v>132</v>
      </c>
      <c r="F104" s="80">
        <v>7029</v>
      </c>
      <c r="G104" s="80">
        <v>0</v>
      </c>
      <c r="H104" s="80">
        <v>224106</v>
      </c>
      <c r="I104" s="80">
        <v>33211</v>
      </c>
      <c r="J104" s="80">
        <v>257317</v>
      </c>
      <c r="K104" s="80">
        <v>0</v>
      </c>
      <c r="L104" s="80">
        <v>0</v>
      </c>
      <c r="M104" s="94">
        <v>438</v>
      </c>
    </row>
    <row r="105" spans="1:13" x14ac:dyDescent="0.25">
      <c r="A105" s="106">
        <v>41852</v>
      </c>
      <c r="B105" s="80">
        <v>290</v>
      </c>
      <c r="C105" s="80">
        <v>3932</v>
      </c>
      <c r="D105" s="80">
        <v>524</v>
      </c>
      <c r="E105" s="80">
        <v>5</v>
      </c>
      <c r="F105" s="80">
        <v>4751</v>
      </c>
      <c r="G105" s="80">
        <v>1979</v>
      </c>
      <c r="H105" s="80">
        <v>196569</v>
      </c>
      <c r="I105" s="80">
        <v>30288</v>
      </c>
      <c r="J105" s="80">
        <v>228836</v>
      </c>
      <c r="K105" s="80">
        <v>0</v>
      </c>
      <c r="L105" s="80">
        <v>0</v>
      </c>
      <c r="M105" s="94">
        <v>269</v>
      </c>
    </row>
    <row r="106" spans="1:13" x14ac:dyDescent="0.25">
      <c r="A106" s="106">
        <v>41883</v>
      </c>
      <c r="B106" s="80">
        <v>625</v>
      </c>
      <c r="C106" s="80">
        <v>6545</v>
      </c>
      <c r="D106" s="80">
        <v>7516</v>
      </c>
      <c r="E106" s="80">
        <v>4</v>
      </c>
      <c r="F106" s="80">
        <v>14690</v>
      </c>
      <c r="G106" s="80">
        <v>21</v>
      </c>
      <c r="H106" s="80">
        <v>205157</v>
      </c>
      <c r="I106" s="80">
        <v>29686</v>
      </c>
      <c r="J106" s="80">
        <v>234864</v>
      </c>
      <c r="K106" s="80">
        <v>0</v>
      </c>
      <c r="L106" s="80">
        <v>0</v>
      </c>
      <c r="M106" s="94">
        <v>102</v>
      </c>
    </row>
    <row r="107" spans="1:13" x14ac:dyDescent="0.25">
      <c r="A107" s="106">
        <v>41913</v>
      </c>
      <c r="B107" s="80">
        <v>472</v>
      </c>
      <c r="C107" s="80">
        <v>8424</v>
      </c>
      <c r="D107" s="80">
        <v>13568</v>
      </c>
      <c r="E107" s="80">
        <v>0</v>
      </c>
      <c r="F107" s="80">
        <v>22464</v>
      </c>
      <c r="G107" s="80">
        <v>468</v>
      </c>
      <c r="H107" s="80">
        <v>247019</v>
      </c>
      <c r="I107" s="80">
        <v>30536</v>
      </c>
      <c r="J107" s="80">
        <v>278023</v>
      </c>
      <c r="K107" s="80">
        <v>0</v>
      </c>
      <c r="L107" s="80">
        <v>0</v>
      </c>
      <c r="M107" s="94">
        <v>241</v>
      </c>
    </row>
    <row r="108" spans="1:13" x14ac:dyDescent="0.25">
      <c r="A108" s="106">
        <v>41944</v>
      </c>
      <c r="B108" s="80">
        <v>663</v>
      </c>
      <c r="C108" s="80">
        <v>4859</v>
      </c>
      <c r="D108" s="80">
        <v>14881</v>
      </c>
      <c r="E108" s="80">
        <v>240</v>
      </c>
      <c r="F108" s="80">
        <v>20643</v>
      </c>
      <c r="G108" s="80">
        <v>110</v>
      </c>
      <c r="H108" s="80">
        <v>184265</v>
      </c>
      <c r="I108" s="80">
        <v>26869</v>
      </c>
      <c r="J108" s="80">
        <v>211244</v>
      </c>
      <c r="K108" s="80">
        <v>0</v>
      </c>
      <c r="L108" s="80">
        <v>0</v>
      </c>
      <c r="M108" s="94">
        <v>45</v>
      </c>
    </row>
    <row r="109" spans="1:13" x14ac:dyDescent="0.25">
      <c r="A109" s="106">
        <v>41974</v>
      </c>
      <c r="B109" s="81">
        <v>649</v>
      </c>
      <c r="C109" s="81">
        <v>6580</v>
      </c>
      <c r="D109" s="81">
        <v>8251</v>
      </c>
      <c r="E109" s="81">
        <v>779</v>
      </c>
      <c r="F109" s="81">
        <v>16259</v>
      </c>
      <c r="G109" s="81">
        <v>200</v>
      </c>
      <c r="H109" s="81">
        <v>210657</v>
      </c>
      <c r="I109" s="81">
        <v>33884</v>
      </c>
      <c r="J109" s="81">
        <v>244741</v>
      </c>
      <c r="K109" s="81">
        <v>0</v>
      </c>
      <c r="L109" s="81">
        <v>0</v>
      </c>
      <c r="M109" s="95">
        <v>366</v>
      </c>
    </row>
    <row r="110" spans="1:13" x14ac:dyDescent="0.25">
      <c r="A110" s="106">
        <v>42005</v>
      </c>
      <c r="B110" s="82">
        <v>100</v>
      </c>
      <c r="C110" s="82">
        <v>3038</v>
      </c>
      <c r="D110" s="82">
        <v>1936</v>
      </c>
      <c r="E110" s="82">
        <v>451</v>
      </c>
      <c r="F110" s="82">
        <v>5525</v>
      </c>
      <c r="G110" s="82">
        <v>3581</v>
      </c>
      <c r="H110" s="82">
        <v>239138</v>
      </c>
      <c r="I110" s="82">
        <v>29273</v>
      </c>
      <c r="J110" s="82">
        <v>271992</v>
      </c>
      <c r="K110" s="82">
        <v>0</v>
      </c>
      <c r="L110" s="82">
        <v>0</v>
      </c>
      <c r="M110" s="93">
        <v>222</v>
      </c>
    </row>
    <row r="111" spans="1:13" x14ac:dyDescent="0.25">
      <c r="A111" s="106">
        <v>42036</v>
      </c>
      <c r="B111" s="80">
        <v>378</v>
      </c>
      <c r="C111" s="80">
        <v>4466</v>
      </c>
      <c r="D111" s="80">
        <v>11661</v>
      </c>
      <c r="E111" s="80">
        <v>418</v>
      </c>
      <c r="F111" s="80">
        <v>16923</v>
      </c>
      <c r="G111" s="80">
        <v>2670</v>
      </c>
      <c r="H111" s="80">
        <v>212684</v>
      </c>
      <c r="I111" s="80">
        <v>27004</v>
      </c>
      <c r="J111" s="80">
        <v>242358</v>
      </c>
      <c r="K111" s="80">
        <v>0</v>
      </c>
      <c r="L111" s="80">
        <v>0</v>
      </c>
      <c r="M111" s="94">
        <v>397</v>
      </c>
    </row>
    <row r="112" spans="1:13" x14ac:dyDescent="0.25">
      <c r="A112" s="106">
        <v>42064</v>
      </c>
      <c r="B112" s="80">
        <v>233</v>
      </c>
      <c r="C112" s="80">
        <v>3728</v>
      </c>
      <c r="D112" s="80">
        <v>11804</v>
      </c>
      <c r="E112" s="80">
        <v>137</v>
      </c>
      <c r="F112" s="80">
        <v>15902</v>
      </c>
      <c r="G112" s="80">
        <v>4363</v>
      </c>
      <c r="H112" s="80">
        <v>227497</v>
      </c>
      <c r="I112" s="80">
        <v>30897</v>
      </c>
      <c r="J112" s="80">
        <v>262757</v>
      </c>
      <c r="K112" s="80">
        <v>0</v>
      </c>
      <c r="L112" s="80">
        <v>0</v>
      </c>
      <c r="M112" s="94">
        <v>549</v>
      </c>
    </row>
    <row r="113" spans="1:13" x14ac:dyDescent="0.25">
      <c r="A113" s="106">
        <v>42095</v>
      </c>
      <c r="B113" s="80">
        <v>243</v>
      </c>
      <c r="C113" s="80">
        <v>3007</v>
      </c>
      <c r="D113" s="80">
        <v>12102</v>
      </c>
      <c r="E113" s="80">
        <v>13</v>
      </c>
      <c r="F113" s="80">
        <v>15365</v>
      </c>
      <c r="G113" s="80">
        <v>5794</v>
      </c>
      <c r="H113" s="80">
        <v>231501</v>
      </c>
      <c r="I113" s="80">
        <v>28838</v>
      </c>
      <c r="J113" s="80">
        <v>266133</v>
      </c>
      <c r="K113" s="80">
        <v>0</v>
      </c>
      <c r="L113" s="80">
        <v>0</v>
      </c>
      <c r="M113" s="94">
        <v>581</v>
      </c>
    </row>
    <row r="114" spans="1:13" x14ac:dyDescent="0.25">
      <c r="A114" s="106">
        <v>42125</v>
      </c>
      <c r="B114" s="80">
        <v>277</v>
      </c>
      <c r="C114" s="80">
        <v>1929</v>
      </c>
      <c r="D114" s="80">
        <v>4208</v>
      </c>
      <c r="E114" s="80">
        <v>1</v>
      </c>
      <c r="F114" s="80">
        <v>6415</v>
      </c>
      <c r="G114" s="80">
        <v>5207</v>
      </c>
      <c r="H114" s="80">
        <v>227838</v>
      </c>
      <c r="I114" s="80">
        <v>25498</v>
      </c>
      <c r="J114" s="80">
        <v>258543</v>
      </c>
      <c r="K114" s="80">
        <v>0</v>
      </c>
      <c r="L114" s="80">
        <v>0</v>
      </c>
      <c r="M114" s="94">
        <v>298</v>
      </c>
    </row>
    <row r="115" spans="1:13" x14ac:dyDescent="0.25">
      <c r="A115" s="106">
        <v>42156</v>
      </c>
      <c r="B115" s="80">
        <v>220</v>
      </c>
      <c r="C115" s="80">
        <v>3754</v>
      </c>
      <c r="D115" s="80">
        <v>1646</v>
      </c>
      <c r="E115" s="80">
        <v>15</v>
      </c>
      <c r="F115" s="80">
        <v>5635</v>
      </c>
      <c r="G115" s="80">
        <v>5111</v>
      </c>
      <c r="H115" s="80">
        <v>348378</v>
      </c>
      <c r="I115" s="80">
        <v>37580</v>
      </c>
      <c r="J115" s="80">
        <v>391069</v>
      </c>
      <c r="K115" s="80">
        <v>0</v>
      </c>
      <c r="L115" s="80">
        <v>0</v>
      </c>
      <c r="M115" s="94">
        <v>619</v>
      </c>
    </row>
    <row r="116" spans="1:13" x14ac:dyDescent="0.25">
      <c r="A116" s="106">
        <v>42186</v>
      </c>
      <c r="B116" s="80">
        <v>92</v>
      </c>
      <c r="C116" s="80">
        <v>2322</v>
      </c>
      <c r="D116" s="80">
        <v>897</v>
      </c>
      <c r="E116" s="80">
        <v>2</v>
      </c>
      <c r="F116" s="80">
        <v>3313</v>
      </c>
      <c r="G116" s="80">
        <v>3245</v>
      </c>
      <c r="H116" s="80">
        <v>256363</v>
      </c>
      <c r="I116" s="80">
        <v>27930</v>
      </c>
      <c r="J116" s="80">
        <v>287538</v>
      </c>
      <c r="K116" s="80">
        <v>0</v>
      </c>
      <c r="L116" s="80">
        <v>0</v>
      </c>
      <c r="M116" s="94">
        <v>530</v>
      </c>
    </row>
    <row r="117" spans="1:13" x14ac:dyDescent="0.25">
      <c r="A117" s="106">
        <v>42217</v>
      </c>
      <c r="B117" s="80">
        <v>42</v>
      </c>
      <c r="C117" s="80">
        <v>2186</v>
      </c>
      <c r="D117" s="80">
        <v>2071</v>
      </c>
      <c r="E117" s="80">
        <v>3</v>
      </c>
      <c r="F117" s="80">
        <v>4302</v>
      </c>
      <c r="G117" s="80">
        <v>7088</v>
      </c>
      <c r="H117" s="80">
        <v>223155</v>
      </c>
      <c r="I117" s="80">
        <v>26934</v>
      </c>
      <c r="J117" s="80">
        <v>257177</v>
      </c>
      <c r="K117" s="80">
        <v>0</v>
      </c>
      <c r="L117" s="80">
        <v>0</v>
      </c>
      <c r="M117" s="94">
        <v>283</v>
      </c>
    </row>
    <row r="118" spans="1:13" x14ac:dyDescent="0.25">
      <c r="A118" s="106">
        <v>42248</v>
      </c>
      <c r="B118" s="80">
        <v>288</v>
      </c>
      <c r="C118" s="80">
        <v>3162</v>
      </c>
      <c r="D118" s="80">
        <v>6832</v>
      </c>
      <c r="E118" s="80">
        <v>0</v>
      </c>
      <c r="F118" s="80">
        <v>10282</v>
      </c>
      <c r="G118" s="80">
        <v>6413</v>
      </c>
      <c r="H118" s="80">
        <v>220516</v>
      </c>
      <c r="I118" s="80">
        <v>28565</v>
      </c>
      <c r="J118" s="80">
        <v>255494</v>
      </c>
      <c r="K118" s="80">
        <v>0</v>
      </c>
      <c r="L118" s="80">
        <v>0</v>
      </c>
      <c r="M118" s="94">
        <v>375</v>
      </c>
    </row>
    <row r="119" spans="1:13" x14ac:dyDescent="0.25">
      <c r="A119" s="106">
        <v>42278</v>
      </c>
      <c r="B119" s="80">
        <v>63</v>
      </c>
      <c r="C119" s="80">
        <v>3105</v>
      </c>
      <c r="D119" s="80">
        <v>3726</v>
      </c>
      <c r="E119" s="80">
        <v>6</v>
      </c>
      <c r="F119" s="80">
        <v>6900</v>
      </c>
      <c r="G119" s="80">
        <v>8664</v>
      </c>
      <c r="H119" s="80">
        <v>247636</v>
      </c>
      <c r="I119" s="80">
        <v>27156</v>
      </c>
      <c r="J119" s="80">
        <v>283456</v>
      </c>
      <c r="K119" s="80">
        <v>0</v>
      </c>
      <c r="L119" s="80">
        <v>0</v>
      </c>
      <c r="M119" s="94">
        <v>273</v>
      </c>
    </row>
    <row r="120" spans="1:13" x14ac:dyDescent="0.25">
      <c r="A120" s="106">
        <v>42309</v>
      </c>
      <c r="B120" s="80">
        <v>495</v>
      </c>
      <c r="C120" s="80">
        <v>3163</v>
      </c>
      <c r="D120" s="80">
        <v>2445</v>
      </c>
      <c r="E120" s="80">
        <v>0</v>
      </c>
      <c r="F120" s="80">
        <v>6103</v>
      </c>
      <c r="G120" s="80">
        <v>6273</v>
      </c>
      <c r="H120" s="80">
        <v>215339</v>
      </c>
      <c r="I120" s="80">
        <v>24673</v>
      </c>
      <c r="J120" s="80">
        <v>246285</v>
      </c>
      <c r="K120" s="80">
        <v>0</v>
      </c>
      <c r="L120" s="80">
        <v>0</v>
      </c>
      <c r="M120" s="94">
        <v>148</v>
      </c>
    </row>
    <row r="121" spans="1:13" x14ac:dyDescent="0.25">
      <c r="A121" s="106">
        <v>42339</v>
      </c>
      <c r="B121" s="81">
        <v>332</v>
      </c>
      <c r="C121" s="81">
        <v>3030</v>
      </c>
      <c r="D121" s="81">
        <v>1064</v>
      </c>
      <c r="E121" s="81">
        <v>41</v>
      </c>
      <c r="F121" s="81">
        <v>4467</v>
      </c>
      <c r="G121" s="81">
        <v>5483</v>
      </c>
      <c r="H121" s="81">
        <v>237007</v>
      </c>
      <c r="I121" s="81">
        <v>26660</v>
      </c>
      <c r="J121" s="81">
        <v>269150</v>
      </c>
      <c r="K121" s="81">
        <v>0</v>
      </c>
      <c r="L121" s="81">
        <v>0</v>
      </c>
      <c r="M121" s="95">
        <v>317</v>
      </c>
    </row>
    <row r="122" spans="1:13" x14ac:dyDescent="0.25">
      <c r="A122" s="96">
        <v>42370</v>
      </c>
      <c r="B122" s="80">
        <v>321</v>
      </c>
      <c r="C122" s="80">
        <v>3209</v>
      </c>
      <c r="D122" s="80">
        <v>1739</v>
      </c>
      <c r="E122" s="80">
        <v>4</v>
      </c>
      <c r="F122" s="80">
        <v>5273</v>
      </c>
      <c r="G122" s="80">
        <v>1573</v>
      </c>
      <c r="H122" s="80">
        <v>225750</v>
      </c>
      <c r="I122" s="80">
        <v>25277</v>
      </c>
      <c r="J122" s="80">
        <v>252600</v>
      </c>
      <c r="K122" s="80">
        <v>0</v>
      </c>
      <c r="L122" s="80">
        <v>0</v>
      </c>
      <c r="M122" s="94">
        <v>297</v>
      </c>
    </row>
    <row r="123" spans="1:13" x14ac:dyDescent="0.25">
      <c r="A123" s="96">
        <v>42401</v>
      </c>
      <c r="B123" s="80">
        <v>226</v>
      </c>
      <c r="C123" s="80">
        <v>3367</v>
      </c>
      <c r="D123" s="80">
        <v>3682</v>
      </c>
      <c r="E123" s="80">
        <v>6</v>
      </c>
      <c r="F123" s="80">
        <v>7281</v>
      </c>
      <c r="G123" s="80">
        <v>4961</v>
      </c>
      <c r="H123" s="80">
        <v>215662</v>
      </c>
      <c r="I123" s="80">
        <v>24101</v>
      </c>
      <c r="J123" s="80">
        <v>244724</v>
      </c>
      <c r="K123" s="80">
        <v>0</v>
      </c>
      <c r="L123" s="80">
        <v>0</v>
      </c>
      <c r="M123" s="94">
        <v>143</v>
      </c>
    </row>
    <row r="124" spans="1:13" x14ac:dyDescent="0.25">
      <c r="A124" s="96">
        <v>42430</v>
      </c>
      <c r="B124" s="80">
        <v>379</v>
      </c>
      <c r="C124" s="80">
        <v>2869</v>
      </c>
      <c r="D124" s="80">
        <v>9941</v>
      </c>
      <c r="E124" s="80">
        <v>7</v>
      </c>
      <c r="F124" s="80">
        <v>13196</v>
      </c>
      <c r="G124" s="80">
        <v>4529</v>
      </c>
      <c r="H124" s="80">
        <v>260893</v>
      </c>
      <c r="I124" s="80">
        <v>25171</v>
      </c>
      <c r="J124" s="80">
        <v>290593</v>
      </c>
      <c r="K124" s="80">
        <v>0</v>
      </c>
      <c r="L124" s="80">
        <v>0</v>
      </c>
      <c r="M124" s="94">
        <v>950</v>
      </c>
    </row>
    <row r="125" spans="1:13" x14ac:dyDescent="0.25">
      <c r="A125" s="96">
        <v>42461</v>
      </c>
      <c r="B125" s="80">
        <v>532</v>
      </c>
      <c r="C125" s="80">
        <v>2787</v>
      </c>
      <c r="D125" s="80">
        <v>14207</v>
      </c>
      <c r="E125" s="80">
        <v>13</v>
      </c>
      <c r="F125" s="80">
        <v>17539</v>
      </c>
      <c r="G125" s="80">
        <v>5167</v>
      </c>
      <c r="H125" s="80">
        <v>206829</v>
      </c>
      <c r="I125" s="80">
        <v>21381</v>
      </c>
      <c r="J125" s="80">
        <v>233377</v>
      </c>
      <c r="K125" s="80">
        <v>0</v>
      </c>
      <c r="L125" s="80">
        <v>0</v>
      </c>
      <c r="M125" s="94">
        <v>427</v>
      </c>
    </row>
    <row r="126" spans="1:13" x14ac:dyDescent="0.25">
      <c r="A126" s="96">
        <v>42491</v>
      </c>
      <c r="B126" s="80">
        <v>58</v>
      </c>
      <c r="C126" s="80">
        <v>3137</v>
      </c>
      <c r="D126" s="80">
        <v>12538</v>
      </c>
      <c r="E126" s="80">
        <v>0</v>
      </c>
      <c r="F126" s="80">
        <v>15733</v>
      </c>
      <c r="G126" s="80">
        <v>4244</v>
      </c>
      <c r="H126" s="80">
        <v>234384</v>
      </c>
      <c r="I126" s="80">
        <v>21888</v>
      </c>
      <c r="J126" s="80">
        <v>260516</v>
      </c>
      <c r="K126" s="80">
        <v>0</v>
      </c>
      <c r="L126" s="80">
        <v>0</v>
      </c>
      <c r="M126" s="94">
        <v>663</v>
      </c>
    </row>
    <row r="127" spans="1:13" x14ac:dyDescent="0.25">
      <c r="A127" s="96">
        <v>42522</v>
      </c>
      <c r="B127" s="80">
        <v>283</v>
      </c>
      <c r="C127" s="80">
        <v>3555</v>
      </c>
      <c r="D127" s="80">
        <v>4382</v>
      </c>
      <c r="E127" s="80">
        <v>9</v>
      </c>
      <c r="F127" s="80">
        <v>8229</v>
      </c>
      <c r="G127" s="80">
        <v>5815</v>
      </c>
      <c r="H127" s="80">
        <v>258167</v>
      </c>
      <c r="I127" s="80">
        <v>27363</v>
      </c>
      <c r="J127" s="80">
        <v>291345</v>
      </c>
      <c r="K127" s="80">
        <v>0</v>
      </c>
      <c r="L127" s="80">
        <v>0</v>
      </c>
      <c r="M127" s="94">
        <v>349</v>
      </c>
    </row>
    <row r="128" spans="1:13" x14ac:dyDescent="0.25">
      <c r="A128" s="96">
        <v>42552</v>
      </c>
      <c r="B128" s="80">
        <v>163</v>
      </c>
      <c r="C128" s="80">
        <v>1671</v>
      </c>
      <c r="D128" s="80">
        <v>2646</v>
      </c>
      <c r="E128" s="80">
        <v>0</v>
      </c>
      <c r="F128" s="80">
        <v>4480</v>
      </c>
      <c r="G128" s="80">
        <v>2386</v>
      </c>
      <c r="H128" s="80">
        <v>210143</v>
      </c>
      <c r="I128" s="80">
        <v>24466</v>
      </c>
      <c r="J128" s="80">
        <v>236995</v>
      </c>
      <c r="K128" s="80">
        <v>0</v>
      </c>
      <c r="L128" s="80">
        <v>0</v>
      </c>
      <c r="M128" s="94">
        <v>369</v>
      </c>
    </row>
    <row r="129" spans="1:13" x14ac:dyDescent="0.25">
      <c r="A129" s="96">
        <v>42583</v>
      </c>
      <c r="B129" s="80">
        <v>209</v>
      </c>
      <c r="C129" s="80">
        <v>2328</v>
      </c>
      <c r="D129" s="80">
        <v>2902</v>
      </c>
      <c r="E129" s="80">
        <v>3</v>
      </c>
      <c r="F129" s="80">
        <v>5442</v>
      </c>
      <c r="G129" s="80">
        <v>4247</v>
      </c>
      <c r="H129" s="80">
        <v>247423</v>
      </c>
      <c r="I129" s="80">
        <v>25060</v>
      </c>
      <c r="J129" s="80">
        <v>276730</v>
      </c>
      <c r="K129" s="80">
        <v>0</v>
      </c>
      <c r="L129" s="80">
        <v>0</v>
      </c>
      <c r="M129" s="94">
        <v>0</v>
      </c>
    </row>
    <row r="130" spans="1:13" x14ac:dyDescent="0.25">
      <c r="A130" s="96">
        <v>42614</v>
      </c>
      <c r="B130" s="80">
        <v>189</v>
      </c>
      <c r="C130" s="80">
        <v>3217</v>
      </c>
      <c r="D130" s="80">
        <v>3604</v>
      </c>
      <c r="E130" s="80">
        <v>5</v>
      </c>
      <c r="F130" s="80">
        <v>7015</v>
      </c>
      <c r="G130" s="80">
        <v>3276</v>
      </c>
      <c r="H130" s="80">
        <v>244027</v>
      </c>
      <c r="I130" s="80">
        <v>21782</v>
      </c>
      <c r="J130" s="80">
        <v>269085</v>
      </c>
      <c r="K130" s="80">
        <v>0</v>
      </c>
      <c r="L130" s="80">
        <v>0</v>
      </c>
      <c r="M130" s="94">
        <v>0</v>
      </c>
    </row>
    <row r="131" spans="1:13" x14ac:dyDescent="0.25">
      <c r="A131" s="96">
        <v>42644</v>
      </c>
      <c r="B131" s="80">
        <v>430</v>
      </c>
      <c r="C131" s="80">
        <v>3071</v>
      </c>
      <c r="D131" s="80">
        <v>3947</v>
      </c>
      <c r="E131" s="80">
        <v>0</v>
      </c>
      <c r="F131" s="80">
        <v>7448</v>
      </c>
      <c r="G131" s="80">
        <v>4988</v>
      </c>
      <c r="H131" s="80">
        <v>229041</v>
      </c>
      <c r="I131" s="80">
        <v>26003</v>
      </c>
      <c r="J131" s="80">
        <v>260032</v>
      </c>
      <c r="K131" s="80">
        <v>0</v>
      </c>
      <c r="L131" s="80">
        <v>0</v>
      </c>
      <c r="M131" s="94">
        <v>355</v>
      </c>
    </row>
    <row r="132" spans="1:13" x14ac:dyDescent="0.25">
      <c r="A132" s="96">
        <v>42675</v>
      </c>
      <c r="B132" s="80">
        <v>394</v>
      </c>
      <c r="C132" s="80">
        <v>3327</v>
      </c>
      <c r="D132" s="80">
        <v>3326</v>
      </c>
      <c r="E132" s="80">
        <v>61</v>
      </c>
      <c r="F132" s="80">
        <v>7108</v>
      </c>
      <c r="G132" s="80">
        <v>5256</v>
      </c>
      <c r="H132" s="80">
        <v>240172</v>
      </c>
      <c r="I132" s="80">
        <v>22931</v>
      </c>
      <c r="J132" s="80">
        <v>268359</v>
      </c>
      <c r="K132" s="80">
        <v>0</v>
      </c>
      <c r="L132" s="80">
        <v>0</v>
      </c>
      <c r="M132" s="94">
        <v>70</v>
      </c>
    </row>
    <row r="133" spans="1:13" x14ac:dyDescent="0.25">
      <c r="A133" s="96">
        <v>42705</v>
      </c>
      <c r="B133" s="80">
        <v>138</v>
      </c>
      <c r="C133" s="80">
        <v>1562</v>
      </c>
      <c r="D133" s="80">
        <v>1385</v>
      </c>
      <c r="E133" s="80">
        <v>0</v>
      </c>
      <c r="F133" s="80">
        <v>3085</v>
      </c>
      <c r="G133" s="80">
        <v>3880</v>
      </c>
      <c r="H133" s="80">
        <v>249114</v>
      </c>
      <c r="I133" s="80">
        <v>21487</v>
      </c>
      <c r="J133" s="80">
        <v>274481</v>
      </c>
      <c r="K133" s="80">
        <v>0</v>
      </c>
      <c r="L133" s="80">
        <v>0</v>
      </c>
      <c r="M133" s="94">
        <v>143</v>
      </c>
    </row>
    <row r="134" spans="1:13" x14ac:dyDescent="0.25">
      <c r="A134" s="96">
        <v>42736</v>
      </c>
      <c r="B134" s="82">
        <v>20</v>
      </c>
      <c r="C134" s="82">
        <v>1824</v>
      </c>
      <c r="D134" s="82">
        <v>881</v>
      </c>
      <c r="E134" s="82">
        <v>0</v>
      </c>
      <c r="F134" s="82">
        <v>2725</v>
      </c>
      <c r="G134" s="82">
        <v>3585</v>
      </c>
      <c r="H134" s="82">
        <v>227127</v>
      </c>
      <c r="I134" s="82">
        <v>25537</v>
      </c>
      <c r="J134" s="82">
        <v>256249</v>
      </c>
      <c r="K134" s="82">
        <v>0</v>
      </c>
      <c r="L134" s="82">
        <v>0</v>
      </c>
      <c r="M134" s="93">
        <v>184</v>
      </c>
    </row>
    <row r="135" spans="1:13" x14ac:dyDescent="0.25">
      <c r="A135" s="96">
        <v>42767</v>
      </c>
      <c r="B135" s="80">
        <v>4</v>
      </c>
      <c r="C135" s="80">
        <v>1546</v>
      </c>
      <c r="D135" s="80">
        <v>3961</v>
      </c>
      <c r="E135" s="80">
        <v>90</v>
      </c>
      <c r="F135" s="80">
        <v>5601</v>
      </c>
      <c r="G135" s="80">
        <v>3533</v>
      </c>
      <c r="H135" s="80">
        <v>233500</v>
      </c>
      <c r="I135" s="80">
        <v>22953</v>
      </c>
      <c r="J135" s="80">
        <v>259986</v>
      </c>
      <c r="K135" s="80">
        <v>0</v>
      </c>
      <c r="L135" s="80">
        <v>0</v>
      </c>
      <c r="M135" s="94">
        <v>96</v>
      </c>
    </row>
    <row r="136" spans="1:13" x14ac:dyDescent="0.25">
      <c r="A136" s="96">
        <v>42795</v>
      </c>
      <c r="B136" s="80">
        <v>13</v>
      </c>
      <c r="C136" s="80">
        <v>2095</v>
      </c>
      <c r="D136" s="80">
        <v>6438</v>
      </c>
      <c r="E136" s="80">
        <v>10</v>
      </c>
      <c r="F136" s="80">
        <v>8556</v>
      </c>
      <c r="G136" s="80">
        <v>3367</v>
      </c>
      <c r="H136" s="80">
        <v>260128</v>
      </c>
      <c r="I136" s="80">
        <v>24883</v>
      </c>
      <c r="J136" s="80">
        <v>288378</v>
      </c>
      <c r="K136" s="80">
        <v>0</v>
      </c>
      <c r="L136" s="80">
        <v>0</v>
      </c>
      <c r="M136" s="94">
        <v>148</v>
      </c>
    </row>
    <row r="137" spans="1:13" x14ac:dyDescent="0.25">
      <c r="A137" s="96">
        <v>42826</v>
      </c>
      <c r="B137" s="80">
        <v>63</v>
      </c>
      <c r="C137" s="80">
        <v>2222</v>
      </c>
      <c r="D137" s="80">
        <v>5760</v>
      </c>
      <c r="E137" s="80">
        <v>1</v>
      </c>
      <c r="F137" s="80">
        <v>8046</v>
      </c>
      <c r="G137" s="80">
        <v>5469</v>
      </c>
      <c r="H137" s="80">
        <v>230970</v>
      </c>
      <c r="I137" s="80">
        <v>24316</v>
      </c>
      <c r="J137" s="80">
        <v>260755</v>
      </c>
      <c r="K137" s="80">
        <v>0</v>
      </c>
      <c r="L137" s="80">
        <v>0</v>
      </c>
      <c r="M137" s="94">
        <v>91</v>
      </c>
    </row>
    <row r="138" spans="1:13" x14ac:dyDescent="0.25">
      <c r="A138" s="96">
        <v>42856</v>
      </c>
      <c r="B138" s="80">
        <v>30</v>
      </c>
      <c r="C138" s="80">
        <v>1888</v>
      </c>
      <c r="D138" s="80">
        <v>2472</v>
      </c>
      <c r="E138" s="80">
        <v>10</v>
      </c>
      <c r="F138" s="80">
        <v>4400</v>
      </c>
      <c r="G138" s="80">
        <v>5162</v>
      </c>
      <c r="H138" s="80">
        <v>258301</v>
      </c>
      <c r="I138" s="80">
        <v>25618</v>
      </c>
      <c r="J138" s="80">
        <v>289081</v>
      </c>
      <c r="K138" s="80">
        <v>0</v>
      </c>
      <c r="L138" s="80">
        <v>0</v>
      </c>
      <c r="M138" s="94">
        <v>229</v>
      </c>
    </row>
    <row r="139" spans="1:13" x14ac:dyDescent="0.25">
      <c r="A139" s="96">
        <v>42887</v>
      </c>
      <c r="B139" s="80">
        <v>140</v>
      </c>
      <c r="C139" s="80">
        <v>2214</v>
      </c>
      <c r="D139" s="80">
        <v>2218</v>
      </c>
      <c r="E139" s="80">
        <v>8</v>
      </c>
      <c r="F139" s="80">
        <v>4580</v>
      </c>
      <c r="G139" s="80">
        <v>4612</v>
      </c>
      <c r="H139" s="80">
        <v>254057</v>
      </c>
      <c r="I139" s="80">
        <v>31796</v>
      </c>
      <c r="J139" s="80">
        <v>290465</v>
      </c>
      <c r="K139" s="80">
        <v>0</v>
      </c>
      <c r="L139" s="80">
        <v>0</v>
      </c>
      <c r="M139" s="94">
        <v>121</v>
      </c>
    </row>
    <row r="140" spans="1:13" x14ac:dyDescent="0.25">
      <c r="A140" s="96">
        <v>42917</v>
      </c>
      <c r="B140" s="80">
        <v>80</v>
      </c>
      <c r="C140" s="80">
        <v>1243</v>
      </c>
      <c r="D140" s="80">
        <v>2474</v>
      </c>
      <c r="E140" s="80">
        <v>0</v>
      </c>
      <c r="F140" s="80">
        <v>3797</v>
      </c>
      <c r="G140" s="80">
        <v>3993</v>
      </c>
      <c r="H140" s="80">
        <v>200078</v>
      </c>
      <c r="I140" s="80">
        <v>25128</v>
      </c>
      <c r="J140" s="80">
        <v>229199</v>
      </c>
      <c r="K140" s="80">
        <v>0</v>
      </c>
      <c r="L140" s="80">
        <v>0</v>
      </c>
      <c r="M140" s="94">
        <v>45</v>
      </c>
    </row>
    <row r="141" spans="1:13" x14ac:dyDescent="0.25">
      <c r="A141" s="96">
        <v>42948</v>
      </c>
      <c r="B141" s="80">
        <v>94</v>
      </c>
      <c r="C141" s="80">
        <v>1938</v>
      </c>
      <c r="D141" s="80">
        <v>4320</v>
      </c>
      <c r="E141" s="80">
        <v>9</v>
      </c>
      <c r="F141" s="80">
        <v>6361</v>
      </c>
      <c r="G141" s="80">
        <v>4536</v>
      </c>
      <c r="H141" s="80">
        <v>231045</v>
      </c>
      <c r="I141" s="80">
        <v>25768</v>
      </c>
      <c r="J141" s="80">
        <v>261349</v>
      </c>
      <c r="K141" s="80">
        <v>0</v>
      </c>
      <c r="L141" s="80">
        <v>0</v>
      </c>
      <c r="M141" s="94">
        <v>193</v>
      </c>
    </row>
    <row r="142" spans="1:13" x14ac:dyDescent="0.25">
      <c r="A142" s="96">
        <v>42979</v>
      </c>
      <c r="B142" s="80">
        <v>70</v>
      </c>
      <c r="C142" s="80">
        <v>2104</v>
      </c>
      <c r="D142" s="80">
        <v>2166</v>
      </c>
      <c r="E142" s="80">
        <v>5</v>
      </c>
      <c r="F142" s="80">
        <v>4345</v>
      </c>
      <c r="G142" s="80">
        <v>3131</v>
      </c>
      <c r="H142" s="80">
        <v>207930</v>
      </c>
      <c r="I142" s="80">
        <v>23146</v>
      </c>
      <c r="J142" s="80">
        <v>234207</v>
      </c>
      <c r="K142" s="80">
        <v>0</v>
      </c>
      <c r="L142" s="80">
        <v>0</v>
      </c>
      <c r="M142" s="94">
        <v>44</v>
      </c>
    </row>
    <row r="143" spans="1:13" x14ac:dyDescent="0.25">
      <c r="A143" s="96">
        <v>43009</v>
      </c>
      <c r="B143" s="80">
        <v>38</v>
      </c>
      <c r="C143" s="80">
        <v>2161</v>
      </c>
      <c r="D143" s="80">
        <v>2894</v>
      </c>
      <c r="E143" s="80">
        <v>12</v>
      </c>
      <c r="F143" s="80">
        <v>5105</v>
      </c>
      <c r="G143" s="80">
        <v>5250</v>
      </c>
      <c r="H143" s="80">
        <v>241845</v>
      </c>
      <c r="I143" s="80">
        <v>28111</v>
      </c>
      <c r="J143" s="80">
        <v>275206</v>
      </c>
      <c r="K143" s="80">
        <v>0</v>
      </c>
      <c r="L143" s="80">
        <v>0</v>
      </c>
      <c r="M143" s="94">
        <v>151</v>
      </c>
    </row>
    <row r="144" spans="1:13" x14ac:dyDescent="0.25">
      <c r="A144" s="96">
        <v>43040</v>
      </c>
      <c r="B144" s="80">
        <v>0</v>
      </c>
      <c r="C144" s="80">
        <v>3036</v>
      </c>
      <c r="D144" s="80">
        <v>1539</v>
      </c>
      <c r="E144" s="80">
        <v>0</v>
      </c>
      <c r="F144" s="80">
        <v>4575</v>
      </c>
      <c r="G144" s="80">
        <v>3557</v>
      </c>
      <c r="H144" s="80">
        <v>263125</v>
      </c>
      <c r="I144" s="80">
        <v>22318</v>
      </c>
      <c r="J144" s="80">
        <v>289000</v>
      </c>
      <c r="K144" s="80">
        <v>0</v>
      </c>
      <c r="L144" s="80">
        <v>0</v>
      </c>
      <c r="M144" s="94">
        <v>151</v>
      </c>
    </row>
    <row r="145" spans="1:13" x14ac:dyDescent="0.25">
      <c r="A145" s="96">
        <v>43070</v>
      </c>
      <c r="B145" s="81">
        <v>78</v>
      </c>
      <c r="C145" s="81">
        <v>1701</v>
      </c>
      <c r="D145" s="81">
        <v>1272</v>
      </c>
      <c r="E145" s="81">
        <v>0</v>
      </c>
      <c r="F145" s="81">
        <v>3051</v>
      </c>
      <c r="G145" s="81">
        <v>1418</v>
      </c>
      <c r="H145" s="81">
        <v>217350</v>
      </c>
      <c r="I145" s="81">
        <v>21017</v>
      </c>
      <c r="J145" s="81">
        <v>239785</v>
      </c>
      <c r="K145" s="81">
        <v>0</v>
      </c>
      <c r="L145" s="81">
        <v>0</v>
      </c>
      <c r="M145" s="95">
        <v>89</v>
      </c>
    </row>
    <row r="146" spans="1:13" x14ac:dyDescent="0.25">
      <c r="A146" s="97">
        <v>43101</v>
      </c>
      <c r="B146" s="80">
        <v>35</v>
      </c>
      <c r="C146" s="80">
        <v>1481</v>
      </c>
      <c r="D146" s="80">
        <v>2600</v>
      </c>
      <c r="E146" s="80">
        <v>1</v>
      </c>
      <c r="F146" s="80">
        <v>4117</v>
      </c>
      <c r="G146" s="80">
        <v>1726</v>
      </c>
      <c r="H146" s="80">
        <v>234540</v>
      </c>
      <c r="I146" s="80">
        <v>26851</v>
      </c>
      <c r="J146" s="80">
        <v>263117</v>
      </c>
      <c r="K146" s="80">
        <v>0</v>
      </c>
      <c r="L146" s="80">
        <v>0</v>
      </c>
      <c r="M146" s="94">
        <v>144</v>
      </c>
    </row>
    <row r="147" spans="1:13" x14ac:dyDescent="0.25">
      <c r="A147" s="97">
        <v>43132</v>
      </c>
      <c r="B147" s="80">
        <v>85</v>
      </c>
      <c r="C147" s="80">
        <v>1816</v>
      </c>
      <c r="D147" s="80">
        <v>4142</v>
      </c>
      <c r="E147" s="80">
        <v>0</v>
      </c>
      <c r="F147" s="80">
        <v>6043</v>
      </c>
      <c r="G147" s="80">
        <v>2092</v>
      </c>
      <c r="H147" s="80">
        <v>219751</v>
      </c>
      <c r="I147" s="80">
        <v>21825</v>
      </c>
      <c r="J147" s="80">
        <v>243668</v>
      </c>
      <c r="K147" s="80">
        <v>0</v>
      </c>
      <c r="L147" s="80">
        <v>0</v>
      </c>
      <c r="M147" s="94">
        <v>151</v>
      </c>
    </row>
    <row r="148" spans="1:13" x14ac:dyDescent="0.25">
      <c r="A148" s="97">
        <v>43160</v>
      </c>
      <c r="B148" s="80">
        <v>51</v>
      </c>
      <c r="C148" s="80">
        <v>2513</v>
      </c>
      <c r="D148" s="80">
        <v>9426</v>
      </c>
      <c r="E148" s="80">
        <v>12</v>
      </c>
      <c r="F148" s="80">
        <v>12002</v>
      </c>
      <c r="G148" s="80">
        <v>1599</v>
      </c>
      <c r="H148" s="80">
        <v>247712</v>
      </c>
      <c r="I148" s="80">
        <v>23353</v>
      </c>
      <c r="J148" s="80">
        <v>272664</v>
      </c>
      <c r="K148" s="80">
        <v>0</v>
      </c>
      <c r="L148" s="80">
        <v>0</v>
      </c>
      <c r="M148" s="94">
        <v>277</v>
      </c>
    </row>
    <row r="149" spans="1:13" x14ac:dyDescent="0.25">
      <c r="A149" s="97">
        <v>43191</v>
      </c>
      <c r="B149" s="80">
        <v>0</v>
      </c>
      <c r="C149" s="80">
        <v>2057</v>
      </c>
      <c r="D149" s="80">
        <v>8275</v>
      </c>
      <c r="E149" s="80">
        <v>16</v>
      </c>
      <c r="F149" s="80">
        <v>10348</v>
      </c>
      <c r="G149" s="80">
        <v>2616</v>
      </c>
      <c r="H149" s="80">
        <v>229472</v>
      </c>
      <c r="I149" s="80">
        <v>25173</v>
      </c>
      <c r="J149" s="80">
        <v>257261</v>
      </c>
      <c r="K149" s="80">
        <v>0</v>
      </c>
      <c r="L149" s="80">
        <v>0</v>
      </c>
      <c r="M149" s="94">
        <v>179</v>
      </c>
    </row>
    <row r="150" spans="1:13" x14ac:dyDescent="0.25">
      <c r="A150" s="97">
        <v>43221</v>
      </c>
      <c r="B150" s="80">
        <v>85</v>
      </c>
      <c r="C150" s="80">
        <v>2123</v>
      </c>
      <c r="D150" s="80">
        <v>12284</v>
      </c>
      <c r="E150" s="80">
        <v>36</v>
      </c>
      <c r="F150" s="80">
        <v>14528</v>
      </c>
      <c r="G150" s="80">
        <v>2253</v>
      </c>
      <c r="H150" s="80">
        <v>263874</v>
      </c>
      <c r="I150" s="80">
        <v>26278</v>
      </c>
      <c r="J150" s="80">
        <v>292405</v>
      </c>
      <c r="K150" s="80">
        <v>0</v>
      </c>
      <c r="L150" s="80">
        <v>0</v>
      </c>
      <c r="M150" s="94">
        <v>47</v>
      </c>
    </row>
    <row r="151" spans="1:13" x14ac:dyDescent="0.25">
      <c r="A151" s="97">
        <v>43252</v>
      </c>
      <c r="B151" s="80">
        <v>113</v>
      </c>
      <c r="C151" s="80">
        <v>2646</v>
      </c>
      <c r="D151" s="80">
        <v>7268</v>
      </c>
      <c r="E151" s="98">
        <v>13</v>
      </c>
      <c r="F151" s="80">
        <v>10040</v>
      </c>
      <c r="G151" s="80">
        <v>1777</v>
      </c>
      <c r="H151" s="80">
        <v>225963</v>
      </c>
      <c r="I151" s="80">
        <v>23951</v>
      </c>
      <c r="J151" s="80">
        <v>251691</v>
      </c>
      <c r="K151" s="80">
        <v>0</v>
      </c>
      <c r="L151" s="98">
        <v>0</v>
      </c>
      <c r="M151" s="94">
        <v>91</v>
      </c>
    </row>
    <row r="152" spans="1:13" x14ac:dyDescent="0.25">
      <c r="A152" s="97">
        <v>43282</v>
      </c>
      <c r="B152" s="98">
        <v>43</v>
      </c>
      <c r="C152" s="80">
        <v>2160</v>
      </c>
      <c r="D152" s="80">
        <v>1999</v>
      </c>
      <c r="E152" s="80">
        <v>6</v>
      </c>
      <c r="F152" s="98">
        <v>4208</v>
      </c>
      <c r="G152" s="80">
        <v>5712</v>
      </c>
      <c r="H152" s="98">
        <v>221256</v>
      </c>
      <c r="I152" s="80">
        <v>26878</v>
      </c>
      <c r="J152" s="80">
        <v>253846</v>
      </c>
      <c r="K152" s="80">
        <v>0</v>
      </c>
      <c r="L152" s="98">
        <v>0</v>
      </c>
      <c r="M152" s="94">
        <v>139</v>
      </c>
    </row>
    <row r="153" spans="1:13" x14ac:dyDescent="0.25">
      <c r="A153" s="97">
        <v>43313</v>
      </c>
      <c r="B153" s="98">
        <v>128</v>
      </c>
      <c r="C153" s="80">
        <v>3142</v>
      </c>
      <c r="D153" s="80">
        <v>3025</v>
      </c>
      <c r="E153" s="80">
        <v>3</v>
      </c>
      <c r="F153" s="99">
        <v>6298</v>
      </c>
      <c r="G153" s="80">
        <v>5107</v>
      </c>
      <c r="H153" s="98">
        <v>249988</v>
      </c>
      <c r="I153" s="80">
        <v>24314</v>
      </c>
      <c r="J153" s="80">
        <v>279409</v>
      </c>
      <c r="K153" s="80">
        <v>0</v>
      </c>
      <c r="L153" s="98">
        <v>0</v>
      </c>
      <c r="M153" s="94">
        <v>92</v>
      </c>
    </row>
    <row r="154" spans="1:13" x14ac:dyDescent="0.25">
      <c r="A154" s="97">
        <v>43344</v>
      </c>
      <c r="B154" s="98">
        <v>83</v>
      </c>
      <c r="C154" s="80">
        <v>3685</v>
      </c>
      <c r="D154" s="80">
        <v>3858</v>
      </c>
      <c r="E154" s="80">
        <v>0</v>
      </c>
      <c r="F154" s="98">
        <v>7626</v>
      </c>
      <c r="G154" s="80">
        <v>2754</v>
      </c>
      <c r="H154" s="98">
        <v>191942</v>
      </c>
      <c r="I154" s="80">
        <v>24093</v>
      </c>
      <c r="J154" s="80">
        <v>218789</v>
      </c>
      <c r="K154" s="80">
        <v>0</v>
      </c>
      <c r="L154" s="98">
        <v>0</v>
      </c>
      <c r="M154" s="94">
        <v>184</v>
      </c>
    </row>
    <row r="155" spans="1:13" x14ac:dyDescent="0.25">
      <c r="A155" s="97">
        <v>43374</v>
      </c>
      <c r="B155" s="98">
        <v>44</v>
      </c>
      <c r="C155" s="80">
        <v>3877</v>
      </c>
      <c r="D155" s="80">
        <v>5427</v>
      </c>
      <c r="E155" s="80">
        <v>0</v>
      </c>
      <c r="F155" s="98">
        <v>9348</v>
      </c>
      <c r="G155" s="80">
        <v>1868</v>
      </c>
      <c r="H155" s="98">
        <v>217135</v>
      </c>
      <c r="I155" s="80">
        <v>24599</v>
      </c>
      <c r="J155" s="80">
        <v>243602</v>
      </c>
      <c r="K155" s="80">
        <v>0</v>
      </c>
      <c r="L155" s="98">
        <v>0</v>
      </c>
      <c r="M155" s="94">
        <v>185</v>
      </c>
    </row>
    <row r="156" spans="1:13" x14ac:dyDescent="0.25">
      <c r="A156" s="97">
        <v>43405</v>
      </c>
      <c r="B156" s="98">
        <v>0</v>
      </c>
      <c r="C156" s="80">
        <v>3164</v>
      </c>
      <c r="D156" s="80">
        <v>4268</v>
      </c>
      <c r="E156" s="80">
        <v>0</v>
      </c>
      <c r="F156" s="98">
        <v>7432</v>
      </c>
      <c r="G156" s="80">
        <v>3425</v>
      </c>
      <c r="H156" s="98">
        <v>239317</v>
      </c>
      <c r="I156" s="80">
        <v>21023</v>
      </c>
      <c r="J156" s="80">
        <v>263765</v>
      </c>
      <c r="K156" s="80">
        <v>0</v>
      </c>
      <c r="L156" s="98">
        <v>0</v>
      </c>
      <c r="M156" s="94">
        <v>144</v>
      </c>
    </row>
    <row r="157" spans="1:13" x14ac:dyDescent="0.25">
      <c r="A157" s="97">
        <v>43435</v>
      </c>
      <c r="B157" s="100">
        <v>46</v>
      </c>
      <c r="C157" s="81">
        <v>1807</v>
      </c>
      <c r="D157" s="81">
        <v>1914</v>
      </c>
      <c r="E157" s="81">
        <v>0</v>
      </c>
      <c r="F157" s="81">
        <v>3767</v>
      </c>
      <c r="G157" s="81">
        <v>2206</v>
      </c>
      <c r="H157" s="81">
        <v>198839</v>
      </c>
      <c r="I157" s="81">
        <v>19657</v>
      </c>
      <c r="J157" s="81">
        <v>220702</v>
      </c>
      <c r="K157" s="81">
        <v>0</v>
      </c>
      <c r="L157" s="81">
        <v>0</v>
      </c>
      <c r="M157" s="95">
        <v>245</v>
      </c>
    </row>
    <row r="158" spans="1:13" x14ac:dyDescent="0.25">
      <c r="A158" s="107">
        <v>43466</v>
      </c>
      <c r="B158" s="98">
        <v>0</v>
      </c>
      <c r="C158" s="80">
        <v>1581</v>
      </c>
      <c r="D158" s="82">
        <v>4334</v>
      </c>
      <c r="E158" s="98">
        <v>0</v>
      </c>
      <c r="F158" s="98">
        <v>5915</v>
      </c>
      <c r="G158" s="98">
        <v>1957</v>
      </c>
      <c r="H158" s="98">
        <v>249240</v>
      </c>
      <c r="I158" s="98">
        <v>27672</v>
      </c>
      <c r="J158" s="98">
        <v>278869</v>
      </c>
      <c r="K158" s="80">
        <v>0</v>
      </c>
      <c r="L158" s="98">
        <v>0</v>
      </c>
      <c r="M158" s="94">
        <v>94</v>
      </c>
    </row>
    <row r="159" spans="1:13" x14ac:dyDescent="0.25">
      <c r="A159" s="107">
        <v>43497</v>
      </c>
      <c r="B159" s="98">
        <v>19</v>
      </c>
      <c r="C159" s="80">
        <v>1818</v>
      </c>
      <c r="D159" s="80">
        <v>9992</v>
      </c>
      <c r="E159" s="80">
        <v>0</v>
      </c>
      <c r="F159" s="80">
        <v>11829</v>
      </c>
      <c r="G159" s="80">
        <v>996</v>
      </c>
      <c r="H159" s="80">
        <v>221029</v>
      </c>
      <c r="I159" s="80">
        <v>20901</v>
      </c>
      <c r="J159" s="80">
        <v>242926</v>
      </c>
      <c r="K159" s="80">
        <v>0</v>
      </c>
      <c r="L159" s="98">
        <v>0</v>
      </c>
      <c r="M159" s="94">
        <v>90</v>
      </c>
    </row>
    <row r="160" spans="1:13" x14ac:dyDescent="0.25">
      <c r="A160" s="107">
        <v>43525</v>
      </c>
      <c r="B160" s="98">
        <v>136</v>
      </c>
      <c r="C160" s="80">
        <v>1919</v>
      </c>
      <c r="D160" s="80">
        <v>13034</v>
      </c>
      <c r="E160" s="80">
        <v>19</v>
      </c>
      <c r="F160" s="80">
        <v>15108</v>
      </c>
      <c r="G160" s="80">
        <v>1396</v>
      </c>
      <c r="H160" s="80">
        <v>222820</v>
      </c>
      <c r="I160" s="80">
        <v>22309</v>
      </c>
      <c r="J160" s="80">
        <v>246525</v>
      </c>
      <c r="K160" s="80">
        <v>0</v>
      </c>
      <c r="L160" s="98">
        <v>0</v>
      </c>
      <c r="M160" s="94">
        <v>159</v>
      </c>
    </row>
    <row r="161" spans="1:13" x14ac:dyDescent="0.25">
      <c r="A161" s="107">
        <v>43556</v>
      </c>
      <c r="B161" s="98">
        <v>0</v>
      </c>
      <c r="C161" s="80">
        <v>1701</v>
      </c>
      <c r="D161" s="80">
        <v>13028</v>
      </c>
      <c r="E161" s="80">
        <v>13</v>
      </c>
      <c r="F161" s="80">
        <v>14742</v>
      </c>
      <c r="G161" s="80">
        <v>1550</v>
      </c>
      <c r="H161" s="80">
        <v>233191</v>
      </c>
      <c r="I161" s="80">
        <v>23796</v>
      </c>
      <c r="J161" s="80">
        <v>258537</v>
      </c>
      <c r="K161" s="80">
        <v>0</v>
      </c>
      <c r="L161" s="98">
        <v>0</v>
      </c>
      <c r="M161" s="101">
        <v>189</v>
      </c>
    </row>
    <row r="162" spans="1:13" x14ac:dyDescent="0.25">
      <c r="A162" s="107">
        <v>43586</v>
      </c>
      <c r="B162" s="98">
        <v>86</v>
      </c>
      <c r="C162" s="80">
        <v>1502</v>
      </c>
      <c r="D162" s="80">
        <v>5515</v>
      </c>
      <c r="E162" s="80">
        <v>0</v>
      </c>
      <c r="F162" s="80">
        <v>7103</v>
      </c>
      <c r="G162" s="80">
        <v>3113</v>
      </c>
      <c r="H162" s="80">
        <v>259184</v>
      </c>
      <c r="I162" s="80">
        <v>20498</v>
      </c>
      <c r="J162" s="80">
        <v>282795</v>
      </c>
      <c r="K162" s="80">
        <v>0</v>
      </c>
      <c r="L162" s="98">
        <v>0</v>
      </c>
      <c r="M162" s="101">
        <v>284</v>
      </c>
    </row>
    <row r="163" spans="1:13" x14ac:dyDescent="0.25">
      <c r="A163" s="107">
        <v>43617</v>
      </c>
      <c r="B163" s="98">
        <v>81</v>
      </c>
      <c r="C163" s="80">
        <v>2170</v>
      </c>
      <c r="D163" s="80">
        <v>7494</v>
      </c>
      <c r="E163" s="80">
        <v>9</v>
      </c>
      <c r="F163" s="80">
        <v>9754</v>
      </c>
      <c r="G163" s="80">
        <v>1169</v>
      </c>
      <c r="H163" s="80">
        <v>185102</v>
      </c>
      <c r="I163" s="80">
        <v>21836</v>
      </c>
      <c r="J163" s="80">
        <v>208107</v>
      </c>
      <c r="K163" s="80">
        <v>0</v>
      </c>
      <c r="L163" s="98">
        <v>0</v>
      </c>
      <c r="M163" s="101">
        <v>143</v>
      </c>
    </row>
    <row r="164" spans="1:13" x14ac:dyDescent="0.25">
      <c r="A164" s="107">
        <v>43647</v>
      </c>
      <c r="B164" s="98">
        <v>86</v>
      </c>
      <c r="C164" s="80">
        <v>1421</v>
      </c>
      <c r="D164" s="80">
        <v>3446</v>
      </c>
      <c r="E164" s="80">
        <v>9</v>
      </c>
      <c r="F164" s="80">
        <v>4962</v>
      </c>
      <c r="G164" s="80">
        <v>1163</v>
      </c>
      <c r="H164" s="80">
        <v>191043</v>
      </c>
      <c r="I164" s="80">
        <v>21047</v>
      </c>
      <c r="J164" s="80">
        <v>213253</v>
      </c>
      <c r="K164" s="80">
        <v>0</v>
      </c>
      <c r="L164" s="98">
        <v>0</v>
      </c>
      <c r="M164" s="101">
        <v>89</v>
      </c>
    </row>
    <row r="165" spans="1:13" x14ac:dyDescent="0.25">
      <c r="A165" s="107">
        <v>43678</v>
      </c>
      <c r="B165" s="98">
        <v>48</v>
      </c>
      <c r="C165" s="80">
        <v>2439</v>
      </c>
      <c r="D165" s="80">
        <v>3230</v>
      </c>
      <c r="E165" s="80">
        <v>0</v>
      </c>
      <c r="F165" s="80">
        <v>5717</v>
      </c>
      <c r="G165" s="80">
        <v>1379</v>
      </c>
      <c r="H165" s="80">
        <v>221025</v>
      </c>
      <c r="I165" s="80">
        <v>20550</v>
      </c>
      <c r="J165" s="80">
        <v>242954</v>
      </c>
      <c r="K165" s="80">
        <v>0</v>
      </c>
      <c r="L165" s="98">
        <v>0</v>
      </c>
      <c r="M165" s="101">
        <v>46</v>
      </c>
    </row>
    <row r="166" spans="1:13" x14ac:dyDescent="0.25">
      <c r="A166" s="107">
        <v>43709</v>
      </c>
      <c r="B166" s="98">
        <v>203</v>
      </c>
      <c r="C166" s="80">
        <v>1928</v>
      </c>
      <c r="D166" s="80">
        <v>2255</v>
      </c>
      <c r="E166" s="80">
        <v>1</v>
      </c>
      <c r="F166" s="80">
        <v>4387</v>
      </c>
      <c r="G166" s="80">
        <v>1420</v>
      </c>
      <c r="H166" s="80">
        <v>219735</v>
      </c>
      <c r="I166" s="80">
        <v>22066</v>
      </c>
      <c r="J166" s="80">
        <v>243221</v>
      </c>
      <c r="K166" s="80">
        <v>0</v>
      </c>
      <c r="L166" s="98">
        <v>0</v>
      </c>
      <c r="M166" s="101">
        <v>197</v>
      </c>
    </row>
    <row r="167" spans="1:13" x14ac:dyDescent="0.25">
      <c r="A167" s="107">
        <v>43739</v>
      </c>
      <c r="B167" s="98">
        <v>108</v>
      </c>
      <c r="C167" s="80">
        <v>1943</v>
      </c>
      <c r="D167" s="80">
        <v>3436</v>
      </c>
      <c r="E167" s="80">
        <v>0</v>
      </c>
      <c r="F167" s="80">
        <v>5487</v>
      </c>
      <c r="G167" s="80">
        <v>2221</v>
      </c>
      <c r="H167" s="80">
        <v>252254</v>
      </c>
      <c r="I167" s="80">
        <v>19734</v>
      </c>
      <c r="J167" s="80">
        <v>274209</v>
      </c>
      <c r="K167" s="80">
        <v>0</v>
      </c>
      <c r="L167" s="98">
        <v>0</v>
      </c>
      <c r="M167" s="101">
        <v>225</v>
      </c>
    </row>
    <row r="168" spans="1:13" x14ac:dyDescent="0.25">
      <c r="A168" s="107">
        <v>43770</v>
      </c>
      <c r="B168" s="98">
        <v>0</v>
      </c>
      <c r="C168" s="80">
        <v>2683</v>
      </c>
      <c r="D168" s="80">
        <v>4193</v>
      </c>
      <c r="E168" s="80">
        <v>0</v>
      </c>
      <c r="F168" s="80">
        <v>6876</v>
      </c>
      <c r="G168" s="80">
        <v>3388</v>
      </c>
      <c r="H168" s="80">
        <v>231735</v>
      </c>
      <c r="I168" s="80">
        <v>18529</v>
      </c>
      <c r="J168" s="80">
        <v>253652</v>
      </c>
      <c r="K168" s="80">
        <v>0</v>
      </c>
      <c r="L168" s="98">
        <v>0</v>
      </c>
      <c r="M168" s="101">
        <v>99</v>
      </c>
    </row>
    <row r="169" spans="1:13" ht="15.75" thickBot="1" x14ac:dyDescent="0.3">
      <c r="A169" s="107">
        <v>43800</v>
      </c>
      <c r="B169" s="102">
        <v>0</v>
      </c>
      <c r="C169" s="88">
        <v>2152</v>
      </c>
      <c r="D169" s="88">
        <v>1582</v>
      </c>
      <c r="E169" s="88">
        <v>0</v>
      </c>
      <c r="F169" s="88">
        <v>3734</v>
      </c>
      <c r="G169" s="88">
        <v>2694</v>
      </c>
      <c r="H169" s="88">
        <v>227411</v>
      </c>
      <c r="I169" s="88">
        <v>19702</v>
      </c>
      <c r="J169" s="88">
        <v>249807</v>
      </c>
      <c r="K169" s="88">
        <v>0</v>
      </c>
      <c r="L169" s="88">
        <v>0</v>
      </c>
      <c r="M169" s="103">
        <v>198</v>
      </c>
    </row>
    <row r="170" spans="1:13" x14ac:dyDescent="0.25">
      <c r="A170" s="107">
        <v>43831</v>
      </c>
      <c r="B170" s="98">
        <v>0</v>
      </c>
      <c r="C170" s="80">
        <v>1641</v>
      </c>
      <c r="D170" s="98">
        <v>2873</v>
      </c>
      <c r="E170" s="98">
        <v>48</v>
      </c>
      <c r="F170" s="98">
        <v>4562</v>
      </c>
      <c r="G170" s="98">
        <v>2156</v>
      </c>
      <c r="H170" s="98">
        <v>271277</v>
      </c>
      <c r="I170" s="98">
        <v>24020</v>
      </c>
      <c r="J170" s="98">
        <v>297453</v>
      </c>
      <c r="K170" s="80">
        <v>0</v>
      </c>
      <c r="L170" s="98">
        <v>0</v>
      </c>
      <c r="M170" s="94">
        <v>242</v>
      </c>
    </row>
    <row r="171" spans="1:13" x14ac:dyDescent="0.25">
      <c r="A171" s="107">
        <v>43862</v>
      </c>
      <c r="B171" s="98">
        <v>3</v>
      </c>
      <c r="C171" s="80">
        <v>1582</v>
      </c>
      <c r="D171" s="98">
        <v>5047</v>
      </c>
      <c r="E171" s="98">
        <v>0</v>
      </c>
      <c r="F171" s="98">
        <v>6632</v>
      </c>
      <c r="G171" s="80">
        <v>1286</v>
      </c>
      <c r="H171" s="80">
        <v>228885</v>
      </c>
      <c r="I171" s="80">
        <v>19009</v>
      </c>
      <c r="J171" s="80">
        <v>249180</v>
      </c>
      <c r="K171" s="80">
        <v>0</v>
      </c>
      <c r="L171" s="98">
        <v>0</v>
      </c>
      <c r="M171" s="94">
        <v>304</v>
      </c>
    </row>
    <row r="172" spans="1:13" x14ac:dyDescent="0.25">
      <c r="A172" s="107">
        <v>43891</v>
      </c>
      <c r="B172" s="98">
        <v>8</v>
      </c>
      <c r="C172" s="80">
        <v>2125</v>
      </c>
      <c r="D172" s="98">
        <v>5129</v>
      </c>
      <c r="E172" s="98">
        <v>18</v>
      </c>
      <c r="F172" s="98">
        <v>7280</v>
      </c>
      <c r="G172" s="80">
        <v>2047</v>
      </c>
      <c r="H172" s="80">
        <v>243683</v>
      </c>
      <c r="I172" s="80">
        <v>24133</v>
      </c>
      <c r="J172" s="80">
        <v>269863</v>
      </c>
      <c r="K172" s="80">
        <v>0</v>
      </c>
      <c r="L172" s="98">
        <v>0</v>
      </c>
      <c r="M172" s="94">
        <v>197</v>
      </c>
    </row>
    <row r="173" spans="1:13" x14ac:dyDescent="0.25">
      <c r="A173" s="107">
        <v>43922</v>
      </c>
      <c r="B173" s="98">
        <v>190</v>
      </c>
      <c r="C173" s="80">
        <v>2050</v>
      </c>
      <c r="D173" s="98">
        <v>4390</v>
      </c>
      <c r="E173" s="98">
        <v>4</v>
      </c>
      <c r="F173" s="98">
        <v>6634</v>
      </c>
      <c r="G173" s="80">
        <v>1075</v>
      </c>
      <c r="H173" s="80">
        <v>252104</v>
      </c>
      <c r="I173" s="80">
        <v>19051</v>
      </c>
      <c r="J173" s="80">
        <v>272230</v>
      </c>
      <c r="K173" s="80">
        <v>0</v>
      </c>
      <c r="L173" s="98">
        <v>0</v>
      </c>
      <c r="M173" s="94">
        <v>277</v>
      </c>
    </row>
    <row r="174" spans="1:13" x14ac:dyDescent="0.25">
      <c r="A174" s="107">
        <v>43952</v>
      </c>
      <c r="B174" s="98">
        <v>138</v>
      </c>
      <c r="C174" s="80">
        <v>1493</v>
      </c>
      <c r="D174" s="98">
        <v>2554</v>
      </c>
      <c r="E174" s="98">
        <v>0</v>
      </c>
      <c r="F174" s="98">
        <v>4185</v>
      </c>
      <c r="G174" s="80">
        <v>2930</v>
      </c>
      <c r="H174" s="80">
        <v>213820</v>
      </c>
      <c r="I174" s="80">
        <v>16692</v>
      </c>
      <c r="J174" s="80">
        <v>233442</v>
      </c>
      <c r="K174" s="80">
        <v>0</v>
      </c>
      <c r="L174" s="98">
        <v>0</v>
      </c>
      <c r="M174" s="94">
        <v>197</v>
      </c>
    </row>
    <row r="175" spans="1:13" x14ac:dyDescent="0.25">
      <c r="A175" s="107">
        <v>43983</v>
      </c>
      <c r="B175" s="98">
        <v>225</v>
      </c>
      <c r="C175" s="80">
        <v>2482</v>
      </c>
      <c r="D175" s="98">
        <v>1658</v>
      </c>
      <c r="E175" s="98">
        <v>0</v>
      </c>
      <c r="F175" s="98">
        <v>4365</v>
      </c>
      <c r="G175" s="80">
        <v>1578</v>
      </c>
      <c r="H175" s="80">
        <v>207298</v>
      </c>
      <c r="I175" s="80">
        <v>16776</v>
      </c>
      <c r="J175" s="80">
        <v>225652</v>
      </c>
      <c r="K175" s="80">
        <v>0</v>
      </c>
      <c r="L175" s="98">
        <v>0</v>
      </c>
      <c r="M175" s="94">
        <v>182</v>
      </c>
    </row>
    <row r="176" spans="1:13" x14ac:dyDescent="0.25">
      <c r="A176" s="107">
        <v>44013</v>
      </c>
      <c r="B176" s="98">
        <v>137</v>
      </c>
      <c r="C176" s="80">
        <v>1623</v>
      </c>
      <c r="D176" s="98">
        <v>1387</v>
      </c>
      <c r="E176" s="98">
        <v>10</v>
      </c>
      <c r="F176" s="98">
        <v>3157</v>
      </c>
      <c r="G176" s="80">
        <v>2831</v>
      </c>
      <c r="H176" s="80">
        <v>246440</v>
      </c>
      <c r="I176" s="80">
        <v>15937</v>
      </c>
      <c r="J176" s="80">
        <v>265208</v>
      </c>
      <c r="K176" s="80">
        <v>0</v>
      </c>
      <c r="L176" s="98">
        <v>0</v>
      </c>
      <c r="M176" s="94">
        <v>282</v>
      </c>
    </row>
    <row r="177" spans="1:13" x14ac:dyDescent="0.25">
      <c r="A177" s="107">
        <v>44044</v>
      </c>
      <c r="B177" s="98">
        <v>94</v>
      </c>
      <c r="C177" s="80">
        <v>1145</v>
      </c>
      <c r="D177" s="98">
        <v>1727</v>
      </c>
      <c r="E177" s="98">
        <v>0</v>
      </c>
      <c r="F177" s="98">
        <v>2966</v>
      </c>
      <c r="G177" s="80">
        <v>2155</v>
      </c>
      <c r="H177" s="80">
        <v>250357</v>
      </c>
      <c r="I177" s="80">
        <v>17927</v>
      </c>
      <c r="J177" s="80">
        <v>270439</v>
      </c>
      <c r="K177" s="80">
        <v>0</v>
      </c>
      <c r="L177" s="98">
        <v>0</v>
      </c>
      <c r="M177" s="94">
        <v>197</v>
      </c>
    </row>
    <row r="178" spans="1:13" x14ac:dyDescent="0.25">
      <c r="A178" s="107">
        <v>44075</v>
      </c>
      <c r="B178" s="98">
        <v>76</v>
      </c>
      <c r="C178" s="80">
        <v>2837</v>
      </c>
      <c r="D178" s="98">
        <v>1744</v>
      </c>
      <c r="E178" s="98">
        <v>0</v>
      </c>
      <c r="F178" s="98">
        <v>4657</v>
      </c>
      <c r="G178" s="80">
        <v>2664</v>
      </c>
      <c r="H178" s="80">
        <v>252944</v>
      </c>
      <c r="I178" s="80">
        <v>20435</v>
      </c>
      <c r="J178" s="80">
        <v>276043</v>
      </c>
      <c r="K178" s="80">
        <v>0</v>
      </c>
      <c r="L178" s="98">
        <v>0</v>
      </c>
      <c r="M178" s="94">
        <v>266</v>
      </c>
    </row>
    <row r="179" spans="1:13" x14ac:dyDescent="0.25">
      <c r="A179" s="107">
        <v>44105</v>
      </c>
      <c r="B179" s="98">
        <v>333</v>
      </c>
      <c r="C179" s="80">
        <v>2894</v>
      </c>
      <c r="D179" s="98">
        <v>4368</v>
      </c>
      <c r="E179" s="98">
        <v>0</v>
      </c>
      <c r="F179" s="98">
        <v>7595</v>
      </c>
      <c r="G179" s="80">
        <v>1916</v>
      </c>
      <c r="H179" s="80">
        <v>270241</v>
      </c>
      <c r="I179" s="80">
        <v>18300</v>
      </c>
      <c r="J179" s="80">
        <v>290457</v>
      </c>
      <c r="K179" s="80">
        <v>0</v>
      </c>
      <c r="L179" s="98">
        <v>0</v>
      </c>
      <c r="M179" s="94">
        <v>253</v>
      </c>
    </row>
    <row r="180" spans="1:13" x14ac:dyDescent="0.25">
      <c r="A180" s="107">
        <v>44136</v>
      </c>
      <c r="B180" s="98">
        <v>233</v>
      </c>
      <c r="C180" s="80">
        <v>3269</v>
      </c>
      <c r="D180" s="98">
        <v>6061</v>
      </c>
      <c r="E180" s="98">
        <v>52</v>
      </c>
      <c r="F180" s="98">
        <v>9615</v>
      </c>
      <c r="G180" s="80">
        <v>3241</v>
      </c>
      <c r="H180" s="80">
        <v>253407</v>
      </c>
      <c r="I180" s="80">
        <v>20821</v>
      </c>
      <c r="J180" s="80">
        <v>277469</v>
      </c>
      <c r="K180" s="80">
        <v>0</v>
      </c>
      <c r="L180" s="98">
        <v>0</v>
      </c>
      <c r="M180" s="94">
        <v>368</v>
      </c>
    </row>
    <row r="181" spans="1:13" ht="15.75" thickBot="1" x14ac:dyDescent="0.3">
      <c r="A181" s="107">
        <v>44166</v>
      </c>
      <c r="B181" s="102">
        <v>75</v>
      </c>
      <c r="C181" s="88">
        <v>1807</v>
      </c>
      <c r="D181" s="88">
        <v>5657</v>
      </c>
      <c r="E181" s="88">
        <v>38</v>
      </c>
      <c r="F181" s="88">
        <v>7577</v>
      </c>
      <c r="G181" s="88">
        <v>2138</v>
      </c>
      <c r="H181" s="88">
        <v>283003</v>
      </c>
      <c r="I181" s="88">
        <v>21192</v>
      </c>
      <c r="J181" s="88">
        <v>306333</v>
      </c>
      <c r="K181" s="88">
        <v>0</v>
      </c>
      <c r="L181" s="88">
        <v>0</v>
      </c>
      <c r="M181" s="104">
        <v>428</v>
      </c>
    </row>
    <row r="182" spans="1:13" x14ac:dyDescent="0.25">
      <c r="A182" s="107">
        <v>44197</v>
      </c>
      <c r="B182" s="98">
        <v>45</v>
      </c>
      <c r="C182" s="80">
        <v>1800</v>
      </c>
      <c r="D182" s="80">
        <v>2644</v>
      </c>
      <c r="E182" s="80">
        <v>77</v>
      </c>
      <c r="F182" s="80">
        <v>4566</v>
      </c>
      <c r="G182" s="80">
        <v>1864</v>
      </c>
      <c r="H182" s="80">
        <v>236861</v>
      </c>
      <c r="I182" s="80">
        <v>22467</v>
      </c>
      <c r="J182" s="80">
        <v>261192</v>
      </c>
      <c r="K182" s="80">
        <v>0</v>
      </c>
      <c r="L182" s="98">
        <v>0</v>
      </c>
      <c r="M182" s="94">
        <v>284</v>
      </c>
    </row>
    <row r="183" spans="1:13" x14ac:dyDescent="0.25">
      <c r="A183" s="107">
        <v>44228</v>
      </c>
      <c r="B183" s="98">
        <v>0</v>
      </c>
      <c r="C183" s="80">
        <v>2250</v>
      </c>
      <c r="D183" s="80">
        <v>2697</v>
      </c>
      <c r="E183" s="80">
        <v>0</v>
      </c>
      <c r="F183" s="80">
        <v>4947</v>
      </c>
      <c r="G183" s="80">
        <v>1522</v>
      </c>
      <c r="H183" s="80">
        <v>240885</v>
      </c>
      <c r="I183" s="80">
        <v>19141</v>
      </c>
      <c r="J183" s="80">
        <v>261548</v>
      </c>
      <c r="K183" s="80">
        <v>0</v>
      </c>
      <c r="L183" s="98">
        <v>0</v>
      </c>
      <c r="M183" s="94">
        <v>200</v>
      </c>
    </row>
    <row r="184" spans="1:13" x14ac:dyDescent="0.25">
      <c r="A184" s="107">
        <v>44256</v>
      </c>
      <c r="B184" s="98">
        <v>93</v>
      </c>
      <c r="C184" s="98">
        <v>2256</v>
      </c>
      <c r="D184" s="98">
        <v>1301</v>
      </c>
      <c r="E184" s="98">
        <v>35</v>
      </c>
      <c r="F184" s="98">
        <v>3685</v>
      </c>
      <c r="G184" s="98">
        <v>3149</v>
      </c>
      <c r="H184" s="98">
        <v>270694</v>
      </c>
      <c r="I184" s="98">
        <v>25029</v>
      </c>
      <c r="J184" s="98">
        <v>298872</v>
      </c>
      <c r="K184" s="80">
        <v>0</v>
      </c>
      <c r="L184" s="98">
        <v>0</v>
      </c>
      <c r="M184" s="94">
        <v>292</v>
      </c>
    </row>
    <row r="185" spans="1:13" x14ac:dyDescent="0.25">
      <c r="A185" s="107">
        <v>44287</v>
      </c>
      <c r="B185" s="98">
        <v>47</v>
      </c>
      <c r="C185" s="98">
        <v>1586</v>
      </c>
      <c r="D185" s="98">
        <v>1404</v>
      </c>
      <c r="E185" s="98">
        <v>14</v>
      </c>
      <c r="F185" s="98">
        <v>3051</v>
      </c>
      <c r="G185" s="98">
        <v>2719</v>
      </c>
      <c r="H185" s="98">
        <v>274813</v>
      </c>
      <c r="I185" s="98">
        <v>21643</v>
      </c>
      <c r="J185" s="98">
        <v>299175</v>
      </c>
      <c r="K185" s="98">
        <v>0</v>
      </c>
      <c r="L185" s="98">
        <v>0</v>
      </c>
      <c r="M185" s="98">
        <v>223</v>
      </c>
    </row>
    <row r="186" spans="1:13" x14ac:dyDescent="0.25">
      <c r="A186" s="107">
        <v>44317</v>
      </c>
      <c r="B186" s="98">
        <v>130</v>
      </c>
      <c r="C186" s="98">
        <v>921</v>
      </c>
      <c r="D186" s="98">
        <v>976</v>
      </c>
      <c r="E186" s="98">
        <v>5</v>
      </c>
      <c r="F186" s="98">
        <v>2032</v>
      </c>
      <c r="G186" s="98">
        <v>2980</v>
      </c>
      <c r="H186" s="98">
        <v>245929</v>
      </c>
      <c r="I186" s="98">
        <v>18958</v>
      </c>
      <c r="J186" s="98">
        <v>267867</v>
      </c>
      <c r="K186" s="98">
        <v>0</v>
      </c>
      <c r="L186" s="98">
        <v>0</v>
      </c>
      <c r="M186" s="98">
        <v>276</v>
      </c>
    </row>
    <row r="187" spans="1:13" x14ac:dyDescent="0.25">
      <c r="A187" s="107">
        <v>44348</v>
      </c>
      <c r="B187" s="98">
        <v>87</v>
      </c>
      <c r="C187" s="98">
        <v>1129</v>
      </c>
      <c r="D187" s="98">
        <v>1363</v>
      </c>
      <c r="E187" s="98">
        <v>4</v>
      </c>
      <c r="F187" s="98">
        <v>2583</v>
      </c>
      <c r="G187" s="98">
        <v>2532</v>
      </c>
      <c r="H187" s="98">
        <v>263060</v>
      </c>
      <c r="I187" s="98">
        <v>21162</v>
      </c>
      <c r="J187" s="98">
        <v>286754</v>
      </c>
      <c r="K187" s="98">
        <v>0</v>
      </c>
      <c r="L187" s="98">
        <v>0</v>
      </c>
      <c r="M187" s="94">
        <v>288</v>
      </c>
    </row>
    <row r="188" spans="1:13" x14ac:dyDescent="0.25">
      <c r="A188" s="107">
        <v>44378</v>
      </c>
      <c r="B188" s="105">
        <v>92</v>
      </c>
      <c r="C188" s="105">
        <v>2557</v>
      </c>
      <c r="D188" s="105">
        <v>2019</v>
      </c>
      <c r="E188" s="105">
        <v>0</v>
      </c>
      <c r="F188" s="105">
        <v>4668</v>
      </c>
      <c r="G188" s="105">
        <v>4087</v>
      </c>
      <c r="H188" s="105">
        <v>269667</v>
      </c>
      <c r="I188" s="105">
        <v>17495</v>
      </c>
      <c r="J188" s="105">
        <v>291249</v>
      </c>
      <c r="K188" s="105">
        <v>0</v>
      </c>
      <c r="L188" s="105">
        <v>0</v>
      </c>
      <c r="M188" s="105">
        <v>142</v>
      </c>
    </row>
    <row r="189" spans="1:13" x14ac:dyDescent="0.25">
      <c r="A189" s="107">
        <v>44409</v>
      </c>
      <c r="B189" s="105">
        <v>6</v>
      </c>
      <c r="C189" s="105">
        <v>4272</v>
      </c>
      <c r="D189" s="105">
        <v>6307</v>
      </c>
      <c r="E189" s="105">
        <v>8</v>
      </c>
      <c r="F189" s="105">
        <v>10593</v>
      </c>
      <c r="G189" s="105">
        <v>1703</v>
      </c>
      <c r="H189" s="105">
        <v>250653</v>
      </c>
      <c r="I189" s="105">
        <v>19566</v>
      </c>
      <c r="J189" s="105">
        <v>271922</v>
      </c>
      <c r="K189" s="105">
        <v>0</v>
      </c>
      <c r="L189" s="105">
        <v>0</v>
      </c>
      <c r="M189" s="105">
        <v>286</v>
      </c>
    </row>
    <row r="190" spans="1:13" x14ac:dyDescent="0.25">
      <c r="A190" s="107">
        <v>44440</v>
      </c>
      <c r="B190" s="98">
        <v>108</v>
      </c>
      <c r="C190" s="98">
        <v>2446</v>
      </c>
      <c r="D190" s="98">
        <v>4000</v>
      </c>
      <c r="E190" s="98">
        <v>0</v>
      </c>
      <c r="F190" s="98">
        <v>6554</v>
      </c>
      <c r="G190" s="98">
        <v>2829</v>
      </c>
      <c r="H190" s="98">
        <v>286739</v>
      </c>
      <c r="I190" s="98">
        <v>19847</v>
      </c>
      <c r="J190" s="98">
        <v>309415</v>
      </c>
      <c r="K190" s="98">
        <v>0</v>
      </c>
      <c r="L190" s="98">
        <v>0</v>
      </c>
      <c r="M190" s="94">
        <v>176</v>
      </c>
    </row>
    <row r="191" spans="1:13" x14ac:dyDescent="0.25">
      <c r="A191" s="107">
        <v>44470</v>
      </c>
      <c r="B191" s="105">
        <v>38</v>
      </c>
      <c r="C191" s="105">
        <v>3562</v>
      </c>
      <c r="D191" s="105">
        <v>7054</v>
      </c>
      <c r="E191" s="105">
        <v>0</v>
      </c>
      <c r="F191" s="105">
        <v>10654</v>
      </c>
      <c r="G191" s="105">
        <v>1892</v>
      </c>
      <c r="H191" s="105">
        <v>251273</v>
      </c>
      <c r="I191" s="105">
        <v>18994</v>
      </c>
      <c r="J191" s="105">
        <v>272159</v>
      </c>
      <c r="K191" s="105">
        <v>0</v>
      </c>
      <c r="L191" s="105">
        <v>0</v>
      </c>
      <c r="M191" s="105">
        <v>301</v>
      </c>
    </row>
    <row r="192" spans="1:13" x14ac:dyDescent="0.25">
      <c r="A192" s="107">
        <v>44501</v>
      </c>
      <c r="B192" s="105">
        <v>57</v>
      </c>
      <c r="C192" s="105">
        <v>4402</v>
      </c>
      <c r="D192" s="105">
        <v>7129</v>
      </c>
      <c r="E192" s="105">
        <v>11</v>
      </c>
      <c r="F192" s="105">
        <v>11599</v>
      </c>
      <c r="G192" s="105">
        <v>3315</v>
      </c>
      <c r="H192" s="105">
        <v>247501</v>
      </c>
      <c r="I192" s="105">
        <v>18628</v>
      </c>
      <c r="J192" s="105">
        <v>269444</v>
      </c>
      <c r="K192" s="105">
        <v>0</v>
      </c>
      <c r="L192" s="105">
        <v>0</v>
      </c>
      <c r="M192" s="105">
        <v>232</v>
      </c>
    </row>
    <row r="193" spans="1:13" x14ac:dyDescent="0.25">
      <c r="A193" s="107">
        <v>44531</v>
      </c>
      <c r="B193" s="105">
        <v>93</v>
      </c>
      <c r="C193" s="105">
        <v>3149</v>
      </c>
      <c r="D193" s="105">
        <v>6670</v>
      </c>
      <c r="E193" s="105">
        <v>41</v>
      </c>
      <c r="F193" s="105">
        <v>9953</v>
      </c>
      <c r="G193" s="105">
        <v>2551</v>
      </c>
      <c r="H193" s="105">
        <v>275791</v>
      </c>
      <c r="I193" s="105">
        <v>17953</v>
      </c>
      <c r="J193" s="105">
        <v>296295</v>
      </c>
      <c r="K193" s="105">
        <v>0</v>
      </c>
      <c r="L193" s="105">
        <v>0</v>
      </c>
      <c r="M193" s="105">
        <v>359</v>
      </c>
    </row>
    <row r="194" spans="1:13" x14ac:dyDescent="0.25">
      <c r="A194" s="107">
        <v>44562</v>
      </c>
      <c r="B194" s="98">
        <v>47</v>
      </c>
      <c r="C194" s="80">
        <v>2932</v>
      </c>
      <c r="D194" s="80">
        <v>3571</v>
      </c>
      <c r="E194" s="80">
        <v>2</v>
      </c>
      <c r="F194" s="80">
        <v>6552</v>
      </c>
      <c r="G194" s="80">
        <v>2276</v>
      </c>
      <c r="H194" s="80">
        <v>215666</v>
      </c>
      <c r="I194" s="80">
        <v>23698</v>
      </c>
      <c r="J194" s="98">
        <v>241640</v>
      </c>
      <c r="K194" s="80">
        <v>0</v>
      </c>
      <c r="L194" s="98">
        <v>0</v>
      </c>
      <c r="M194" s="94">
        <v>337</v>
      </c>
    </row>
    <row r="195" spans="1:13" x14ac:dyDescent="0.25">
      <c r="A195" s="107">
        <v>44593</v>
      </c>
      <c r="B195" s="105">
        <v>30</v>
      </c>
      <c r="C195" s="105">
        <v>3319</v>
      </c>
      <c r="D195" s="105">
        <v>5847</v>
      </c>
      <c r="E195" s="105">
        <v>79</v>
      </c>
      <c r="F195" s="105">
        <v>9275</v>
      </c>
      <c r="G195" s="105">
        <v>1545</v>
      </c>
      <c r="H195" s="105">
        <v>198800</v>
      </c>
      <c r="I195" s="105">
        <v>17871</v>
      </c>
      <c r="J195" s="105">
        <v>218216</v>
      </c>
      <c r="K195" s="105">
        <v>0</v>
      </c>
      <c r="L195" s="105">
        <v>0</v>
      </c>
      <c r="M195" s="105">
        <v>302</v>
      </c>
    </row>
    <row r="196" spans="1:13" x14ac:dyDescent="0.25">
      <c r="A196" s="107">
        <v>44621</v>
      </c>
      <c r="B196" s="105">
        <v>445</v>
      </c>
      <c r="C196" s="105">
        <v>4377</v>
      </c>
      <c r="D196" s="105">
        <v>7646</v>
      </c>
      <c r="E196" s="105">
        <v>42</v>
      </c>
      <c r="F196" s="105">
        <v>12510</v>
      </c>
      <c r="G196" s="105">
        <v>3238</v>
      </c>
      <c r="H196" s="105">
        <v>278105</v>
      </c>
      <c r="I196" s="105">
        <v>19352</v>
      </c>
      <c r="J196" s="105">
        <v>300695</v>
      </c>
      <c r="K196" s="105">
        <v>0</v>
      </c>
      <c r="L196" s="105">
        <v>0</v>
      </c>
      <c r="M196" s="105">
        <v>335</v>
      </c>
    </row>
    <row r="197" spans="1:13" x14ac:dyDescent="0.25">
      <c r="A197" s="107">
        <v>44652</v>
      </c>
      <c r="B197" s="105">
        <v>286</v>
      </c>
      <c r="C197" s="105">
        <v>2633</v>
      </c>
      <c r="D197" s="105">
        <v>6743</v>
      </c>
      <c r="E197" s="105">
        <v>8</v>
      </c>
      <c r="F197" s="105">
        <v>9670</v>
      </c>
      <c r="G197" s="105">
        <v>1797</v>
      </c>
      <c r="H197" s="105">
        <v>239587</v>
      </c>
      <c r="I197" s="105">
        <v>15614</v>
      </c>
      <c r="J197" s="105">
        <v>256998</v>
      </c>
      <c r="K197" s="105">
        <v>0</v>
      </c>
      <c r="L197" s="105">
        <v>0</v>
      </c>
      <c r="M197" s="105">
        <v>191</v>
      </c>
    </row>
    <row r="198" spans="1:13" x14ac:dyDescent="0.25">
      <c r="A198" s="107">
        <v>44682</v>
      </c>
      <c r="B198" s="105">
        <v>27</v>
      </c>
      <c r="C198" s="105">
        <v>3450</v>
      </c>
      <c r="D198" s="105">
        <v>4896</v>
      </c>
      <c r="E198" s="105">
        <v>127</v>
      </c>
      <c r="F198" s="105">
        <v>8500</v>
      </c>
      <c r="G198" s="105">
        <v>882</v>
      </c>
      <c r="H198" s="105">
        <v>235756</v>
      </c>
      <c r="I198" s="105">
        <v>20057</v>
      </c>
      <c r="J198" s="105">
        <v>256695</v>
      </c>
      <c r="K198" s="105">
        <v>0</v>
      </c>
      <c r="L198" s="105">
        <v>0</v>
      </c>
      <c r="M198" s="105">
        <v>286</v>
      </c>
    </row>
    <row r="199" spans="1:13" x14ac:dyDescent="0.25">
      <c r="A199" s="107">
        <v>44713</v>
      </c>
      <c r="B199" s="105">
        <v>10</v>
      </c>
      <c r="C199" s="105">
        <v>3444</v>
      </c>
      <c r="D199" s="105">
        <v>4325</v>
      </c>
      <c r="E199" s="105">
        <v>0</v>
      </c>
      <c r="F199" s="105">
        <v>7779</v>
      </c>
      <c r="G199" s="105">
        <v>1929</v>
      </c>
      <c r="H199" s="105">
        <v>264401</v>
      </c>
      <c r="I199" s="105">
        <v>19317</v>
      </c>
      <c r="J199" s="105">
        <v>285647</v>
      </c>
      <c r="K199" s="105">
        <v>0</v>
      </c>
      <c r="L199" s="105">
        <v>0</v>
      </c>
      <c r="M199" s="105">
        <v>189</v>
      </c>
    </row>
    <row r="200" spans="1:13" x14ac:dyDescent="0.25">
      <c r="A200" s="107">
        <v>44743</v>
      </c>
      <c r="B200" s="105">
        <v>124</v>
      </c>
      <c r="C200" s="105">
        <v>1546</v>
      </c>
      <c r="D200" s="105">
        <v>3946</v>
      </c>
      <c r="E200" s="105">
        <v>13</v>
      </c>
      <c r="F200" s="105">
        <v>5629</v>
      </c>
      <c r="G200" s="105">
        <v>1049</v>
      </c>
      <c r="H200" s="105">
        <v>217646</v>
      </c>
      <c r="I200" s="105">
        <v>17760</v>
      </c>
      <c r="J200" s="105">
        <v>236455</v>
      </c>
      <c r="K200" s="105">
        <v>0</v>
      </c>
      <c r="L200" s="105">
        <v>0</v>
      </c>
      <c r="M200" s="105">
        <v>357</v>
      </c>
    </row>
    <row r="201" spans="1:13" x14ac:dyDescent="0.25">
      <c r="A201" s="107">
        <v>44774</v>
      </c>
      <c r="B201" s="105">
        <v>0</v>
      </c>
      <c r="C201" s="105">
        <v>1129</v>
      </c>
      <c r="D201" s="105">
        <v>3980</v>
      </c>
      <c r="E201" s="105">
        <v>4</v>
      </c>
      <c r="F201" s="105">
        <v>5113</v>
      </c>
      <c r="G201" s="105">
        <v>850</v>
      </c>
      <c r="H201" s="105">
        <v>246124</v>
      </c>
      <c r="I201" s="105">
        <v>17360</v>
      </c>
      <c r="J201" s="105">
        <v>264334</v>
      </c>
      <c r="K201" s="105">
        <v>0</v>
      </c>
      <c r="L201" s="105">
        <v>0</v>
      </c>
      <c r="M201" s="105">
        <v>601</v>
      </c>
    </row>
    <row r="202" spans="1:13" x14ac:dyDescent="0.25">
      <c r="A202" s="107">
        <v>44805</v>
      </c>
      <c r="B202" s="105">
        <v>33</v>
      </c>
      <c r="C202" s="105">
        <v>2513</v>
      </c>
      <c r="D202" s="105">
        <v>1567</v>
      </c>
      <c r="E202" s="105">
        <v>0</v>
      </c>
      <c r="F202" s="105">
        <v>4113</v>
      </c>
      <c r="G202" s="105">
        <v>1136</v>
      </c>
      <c r="H202" s="105">
        <v>254465</v>
      </c>
      <c r="I202" s="105">
        <v>19188</v>
      </c>
      <c r="J202" s="105">
        <v>274789</v>
      </c>
      <c r="K202" s="105">
        <v>0</v>
      </c>
      <c r="L202" s="105">
        <v>0</v>
      </c>
      <c r="M202" s="105">
        <v>234</v>
      </c>
    </row>
    <row r="203" spans="1:13" x14ac:dyDescent="0.25">
      <c r="A203" s="107">
        <v>44835</v>
      </c>
      <c r="B203" s="105">
        <v>34</v>
      </c>
      <c r="C203" s="105">
        <v>3363</v>
      </c>
      <c r="D203" s="105">
        <v>4662</v>
      </c>
      <c r="E203" s="105">
        <v>0</v>
      </c>
      <c r="F203" s="105">
        <v>8059</v>
      </c>
      <c r="G203" s="105">
        <v>1207</v>
      </c>
      <c r="H203" s="105">
        <v>220249</v>
      </c>
      <c r="I203" s="105">
        <v>19360</v>
      </c>
      <c r="J203" s="105">
        <v>240816</v>
      </c>
      <c r="K203" s="105">
        <v>0</v>
      </c>
      <c r="L203" s="105">
        <v>0</v>
      </c>
      <c r="M203" s="105">
        <v>354</v>
      </c>
    </row>
    <row r="204" spans="1:13" x14ac:dyDescent="0.25">
      <c r="A204" s="107">
        <v>44866</v>
      </c>
      <c r="B204" s="105">
        <v>142</v>
      </c>
      <c r="C204" s="105">
        <v>6338</v>
      </c>
      <c r="D204" s="105">
        <v>8488</v>
      </c>
      <c r="E204" s="105">
        <v>8</v>
      </c>
      <c r="F204" s="105">
        <v>14976</v>
      </c>
      <c r="G204" s="105">
        <v>2104</v>
      </c>
      <c r="H204" s="105">
        <v>246798</v>
      </c>
      <c r="I204" s="105">
        <v>18589</v>
      </c>
      <c r="J204" s="105">
        <v>267491</v>
      </c>
      <c r="K204" s="105">
        <v>0</v>
      </c>
      <c r="L204" s="105">
        <v>0</v>
      </c>
      <c r="M204" s="105">
        <v>426</v>
      </c>
    </row>
    <row r="205" spans="1:13" x14ac:dyDescent="0.25">
      <c r="A205" s="107">
        <v>44896</v>
      </c>
      <c r="B205" s="105">
        <v>85</v>
      </c>
      <c r="C205" s="105">
        <v>3515</v>
      </c>
      <c r="D205" s="105">
        <v>3166</v>
      </c>
      <c r="E205" s="105">
        <v>18</v>
      </c>
      <c r="F205" s="105">
        <v>6784</v>
      </c>
      <c r="G205" s="105">
        <v>435</v>
      </c>
      <c r="H205" s="105">
        <v>236908</v>
      </c>
      <c r="I205" s="105">
        <v>15413</v>
      </c>
      <c r="J205" s="105">
        <v>252756</v>
      </c>
      <c r="K205" s="105">
        <v>0</v>
      </c>
      <c r="L205" s="105">
        <v>0</v>
      </c>
      <c r="M205" s="105">
        <v>309</v>
      </c>
    </row>
    <row r="206" spans="1:13" x14ac:dyDescent="0.25">
      <c r="A206" s="107">
        <v>44927</v>
      </c>
      <c r="B206" s="105">
        <v>101</v>
      </c>
      <c r="C206" s="105">
        <v>2290</v>
      </c>
      <c r="D206" s="105">
        <v>2219</v>
      </c>
      <c r="E206" s="105">
        <v>0</v>
      </c>
      <c r="F206" s="105">
        <v>4610</v>
      </c>
      <c r="G206" s="105">
        <v>655</v>
      </c>
      <c r="H206" s="105">
        <v>234055</v>
      </c>
      <c r="I206" s="105">
        <v>21388</v>
      </c>
      <c r="J206" s="105">
        <v>256098</v>
      </c>
      <c r="K206" s="105">
        <v>0</v>
      </c>
      <c r="L206" s="105">
        <v>0</v>
      </c>
      <c r="M206" s="105">
        <v>330</v>
      </c>
    </row>
    <row r="207" spans="1:13" x14ac:dyDescent="0.25">
      <c r="A207" s="107">
        <v>44958</v>
      </c>
      <c r="B207" s="105">
        <v>44</v>
      </c>
      <c r="C207" s="105">
        <v>2139</v>
      </c>
      <c r="D207" s="105">
        <v>2089</v>
      </c>
      <c r="E207" s="105">
        <v>0</v>
      </c>
      <c r="F207" s="105">
        <v>4272</v>
      </c>
      <c r="G207" s="105">
        <v>1140</v>
      </c>
      <c r="H207" s="105">
        <v>217626</v>
      </c>
      <c r="I207" s="105">
        <v>15572</v>
      </c>
      <c r="J207" s="105">
        <v>234338</v>
      </c>
      <c r="K207" s="105">
        <v>0</v>
      </c>
      <c r="L207" s="105">
        <v>0</v>
      </c>
      <c r="M207" s="105">
        <v>176</v>
      </c>
    </row>
    <row r="208" spans="1:13" x14ac:dyDescent="0.25">
      <c r="A208" s="107">
        <v>44986</v>
      </c>
      <c r="B208" s="105">
        <v>44</v>
      </c>
      <c r="C208" s="105">
        <v>2344</v>
      </c>
      <c r="D208" s="105">
        <v>3908</v>
      </c>
      <c r="E208" s="105">
        <v>33</v>
      </c>
      <c r="F208" s="105">
        <v>6329</v>
      </c>
      <c r="G208" s="105">
        <v>1276</v>
      </c>
      <c r="H208" s="105">
        <v>279038</v>
      </c>
      <c r="I208" s="105">
        <v>19347</v>
      </c>
      <c r="J208" s="105">
        <v>299661</v>
      </c>
      <c r="K208" s="105">
        <v>0</v>
      </c>
      <c r="L208" s="105">
        <v>0</v>
      </c>
      <c r="M208" s="105">
        <v>356</v>
      </c>
    </row>
    <row r="209" spans="1:13" x14ac:dyDescent="0.25">
      <c r="A209" s="107">
        <v>45017</v>
      </c>
      <c r="B209" s="105">
        <v>75</v>
      </c>
      <c r="C209" s="105">
        <v>1288</v>
      </c>
      <c r="D209" s="105">
        <v>4040</v>
      </c>
      <c r="E209" s="105">
        <v>15</v>
      </c>
      <c r="F209" s="105">
        <v>5418</v>
      </c>
      <c r="G209" s="105">
        <v>768</v>
      </c>
      <c r="H209" s="105">
        <v>225078</v>
      </c>
      <c r="I209" s="105">
        <v>18183</v>
      </c>
      <c r="J209" s="105">
        <v>244029</v>
      </c>
      <c r="K209" s="105">
        <v>0</v>
      </c>
      <c r="L209" s="105">
        <v>0</v>
      </c>
      <c r="M209" s="105">
        <v>438</v>
      </c>
    </row>
    <row r="210" spans="1:13" x14ac:dyDescent="0.25">
      <c r="A210" s="107">
        <v>45047</v>
      </c>
      <c r="B210" s="105">
        <v>2</v>
      </c>
      <c r="C210" s="105">
        <v>1079</v>
      </c>
      <c r="D210" s="105">
        <v>2251</v>
      </c>
      <c r="E210" s="105">
        <v>5</v>
      </c>
      <c r="F210" s="105">
        <v>3337</v>
      </c>
      <c r="G210" s="105">
        <v>2752</v>
      </c>
      <c r="H210" s="105">
        <v>250458</v>
      </c>
      <c r="I210" s="105">
        <v>19502</v>
      </c>
      <c r="J210" s="105">
        <v>272712</v>
      </c>
      <c r="K210" s="105">
        <v>0</v>
      </c>
      <c r="L210" s="105">
        <v>0</v>
      </c>
      <c r="M210" s="105">
        <v>447</v>
      </c>
    </row>
    <row r="211" spans="1:13" x14ac:dyDescent="0.25">
      <c r="A211" s="107">
        <v>45078</v>
      </c>
      <c r="B211" s="105">
        <v>2</v>
      </c>
      <c r="C211" s="105">
        <v>1277</v>
      </c>
      <c r="D211" s="105">
        <v>3288</v>
      </c>
      <c r="E211" s="105">
        <v>2</v>
      </c>
      <c r="F211" s="105">
        <v>4569</v>
      </c>
      <c r="G211" s="105">
        <v>1589</v>
      </c>
      <c r="H211" s="105">
        <v>260396</v>
      </c>
      <c r="I211" s="105">
        <v>25169</v>
      </c>
      <c r="J211" s="105">
        <v>287154</v>
      </c>
      <c r="K211" s="105">
        <v>0</v>
      </c>
      <c r="L211" s="105">
        <v>0</v>
      </c>
      <c r="M211" s="105">
        <v>238</v>
      </c>
    </row>
    <row r="212" spans="1:13" x14ac:dyDescent="0.25">
      <c r="A212" s="107">
        <v>45108</v>
      </c>
      <c r="B212" s="105">
        <v>1</v>
      </c>
      <c r="C212" s="105">
        <v>1131</v>
      </c>
      <c r="D212" s="105">
        <v>1797</v>
      </c>
      <c r="E212" s="105">
        <v>7</v>
      </c>
      <c r="F212" s="105">
        <v>2936</v>
      </c>
      <c r="G212" s="105">
        <v>747</v>
      </c>
      <c r="H212" s="105">
        <v>248621</v>
      </c>
      <c r="I212" s="105">
        <v>24225</v>
      </c>
      <c r="J212" s="105">
        <v>273593</v>
      </c>
      <c r="K212" s="105">
        <v>0</v>
      </c>
      <c r="L212" s="105">
        <v>0</v>
      </c>
      <c r="M212" s="105">
        <v>275</v>
      </c>
    </row>
    <row r="213" spans="1:13" x14ac:dyDescent="0.25">
      <c r="A213" s="107">
        <v>45139</v>
      </c>
      <c r="B213" s="105">
        <v>34</v>
      </c>
      <c r="C213" s="105">
        <v>1641</v>
      </c>
      <c r="D213" s="105">
        <v>3309</v>
      </c>
      <c r="E213" s="105">
        <v>5</v>
      </c>
      <c r="F213" s="105">
        <v>4989</v>
      </c>
      <c r="G213" s="105">
        <v>848</v>
      </c>
      <c r="H213" s="105">
        <v>283457</v>
      </c>
      <c r="I213" s="105">
        <v>20039</v>
      </c>
      <c r="J213" s="105">
        <v>304344</v>
      </c>
      <c r="K213" s="105">
        <v>0</v>
      </c>
      <c r="L213" s="105">
        <v>0</v>
      </c>
      <c r="M213" s="105">
        <v>261</v>
      </c>
    </row>
    <row r="214" spans="1:13" x14ac:dyDescent="0.25">
      <c r="A214" s="107">
        <v>45170</v>
      </c>
      <c r="B214" s="105">
        <v>36</v>
      </c>
      <c r="C214" s="105">
        <v>2606</v>
      </c>
      <c r="D214" s="105">
        <v>4437</v>
      </c>
      <c r="E214" s="105">
        <v>15</v>
      </c>
      <c r="F214" s="105">
        <v>7094</v>
      </c>
      <c r="G214" s="105">
        <v>543</v>
      </c>
      <c r="H214" s="105">
        <v>237668</v>
      </c>
      <c r="I214" s="105">
        <v>15907</v>
      </c>
      <c r="J214" s="105">
        <v>254118</v>
      </c>
      <c r="K214" s="105">
        <v>0</v>
      </c>
      <c r="L214" s="105">
        <v>0</v>
      </c>
      <c r="M214" s="105">
        <v>266</v>
      </c>
    </row>
    <row r="215" spans="1:13" x14ac:dyDescent="0.25">
      <c r="A215" s="107">
        <v>45200</v>
      </c>
      <c r="B215" s="105">
        <v>16</v>
      </c>
      <c r="C215" s="105">
        <v>3263</v>
      </c>
      <c r="D215" s="105">
        <v>6568</v>
      </c>
      <c r="E215" s="105">
        <v>1</v>
      </c>
      <c r="F215" s="105">
        <v>9848</v>
      </c>
      <c r="G215" s="105">
        <v>269</v>
      </c>
      <c r="H215" s="105">
        <v>256579</v>
      </c>
      <c r="I215" s="105">
        <v>17184</v>
      </c>
      <c r="J215" s="105">
        <v>274032</v>
      </c>
      <c r="K215" s="105">
        <v>0</v>
      </c>
      <c r="L215" s="105">
        <v>0</v>
      </c>
      <c r="M215" s="105">
        <v>345</v>
      </c>
    </row>
    <row r="216" spans="1:13" x14ac:dyDescent="0.25">
      <c r="A216" s="107">
        <v>45231</v>
      </c>
      <c r="B216" s="105">
        <v>20</v>
      </c>
      <c r="C216" s="105">
        <v>4704</v>
      </c>
      <c r="D216" s="105">
        <v>6522</v>
      </c>
      <c r="E216" s="105">
        <v>2</v>
      </c>
      <c r="F216" s="105">
        <v>11248</v>
      </c>
      <c r="G216" s="105">
        <v>944</v>
      </c>
      <c r="H216" s="105">
        <v>274325</v>
      </c>
      <c r="I216" s="105">
        <v>16813</v>
      </c>
      <c r="J216" s="105">
        <v>292082</v>
      </c>
      <c r="K216" s="105">
        <v>0</v>
      </c>
      <c r="L216" s="105">
        <v>0</v>
      </c>
      <c r="M216" s="105">
        <v>360</v>
      </c>
    </row>
    <row r="217" spans="1:13" x14ac:dyDescent="0.25">
      <c r="A217" s="107">
        <v>45261</v>
      </c>
      <c r="B217" s="105">
        <v>60</v>
      </c>
      <c r="C217" s="105">
        <v>3060</v>
      </c>
      <c r="D217" s="105">
        <v>2793</v>
      </c>
      <c r="E217" s="105">
        <v>128</v>
      </c>
      <c r="F217" s="105">
        <v>6041</v>
      </c>
      <c r="G217" s="105">
        <v>1075</v>
      </c>
      <c r="H217" s="105">
        <v>220326</v>
      </c>
      <c r="I217" s="105">
        <v>16294</v>
      </c>
      <c r="J217" s="105">
        <v>237695</v>
      </c>
      <c r="K217" s="105">
        <v>0</v>
      </c>
      <c r="L217" s="105">
        <v>0</v>
      </c>
      <c r="M217" s="105">
        <v>249</v>
      </c>
    </row>
    <row r="218" spans="1:13" x14ac:dyDescent="0.25">
      <c r="A218" s="107">
        <v>45292</v>
      </c>
      <c r="B218" s="105">
        <v>21</v>
      </c>
      <c r="C218" s="105">
        <v>2012</v>
      </c>
      <c r="D218" s="105">
        <v>2164</v>
      </c>
      <c r="E218" s="105">
        <v>1</v>
      </c>
      <c r="F218" s="105">
        <v>4198</v>
      </c>
      <c r="G218" s="105">
        <v>2978</v>
      </c>
      <c r="H218" s="105">
        <v>256107</v>
      </c>
      <c r="I218" s="105">
        <v>18753</v>
      </c>
      <c r="J218" s="105">
        <v>277838</v>
      </c>
      <c r="K218" s="105">
        <v>0</v>
      </c>
      <c r="L218" s="105">
        <v>0</v>
      </c>
      <c r="M218" s="105">
        <v>150</v>
      </c>
    </row>
    <row r="219" spans="1:13" x14ac:dyDescent="0.25">
      <c r="A219" s="107">
        <v>45323</v>
      </c>
      <c r="B219" s="105">
        <v>136</v>
      </c>
      <c r="C219" s="105">
        <v>2827</v>
      </c>
      <c r="D219" s="105">
        <v>2238</v>
      </c>
      <c r="E219" s="105">
        <v>9</v>
      </c>
      <c r="F219" s="105">
        <v>5210</v>
      </c>
      <c r="G219" s="105">
        <v>1165</v>
      </c>
      <c r="H219" s="105">
        <v>268010</v>
      </c>
      <c r="I219" s="105">
        <v>17365</v>
      </c>
      <c r="J219" s="105">
        <v>286540</v>
      </c>
      <c r="K219" s="105">
        <v>0</v>
      </c>
      <c r="L219" s="105">
        <v>0</v>
      </c>
      <c r="M219" s="105">
        <v>297</v>
      </c>
    </row>
    <row r="220" spans="1:13" x14ac:dyDescent="0.25">
      <c r="A220" s="107">
        <v>45352</v>
      </c>
      <c r="B220" s="105">
        <v>153</v>
      </c>
      <c r="C220" s="105">
        <v>2287</v>
      </c>
      <c r="D220" s="105">
        <v>2998</v>
      </c>
      <c r="E220" s="105">
        <v>42</v>
      </c>
      <c r="F220" s="105">
        <v>5480</v>
      </c>
      <c r="G220" s="105">
        <v>1149</v>
      </c>
      <c r="H220" s="105">
        <v>231360</v>
      </c>
      <c r="I220" s="105">
        <v>14588</v>
      </c>
      <c r="J220" s="105">
        <v>247097</v>
      </c>
      <c r="K220" s="105">
        <v>0</v>
      </c>
      <c r="L220" s="105">
        <v>0</v>
      </c>
      <c r="M220" s="105">
        <v>424</v>
      </c>
    </row>
    <row r="221" spans="1:13" x14ac:dyDescent="0.25">
      <c r="A221" s="107">
        <v>45383</v>
      </c>
      <c r="B221" s="105">
        <v>70</v>
      </c>
      <c r="C221" s="105">
        <v>2909</v>
      </c>
      <c r="D221" s="105">
        <v>2098</v>
      </c>
      <c r="E221" s="105">
        <v>27</v>
      </c>
      <c r="F221" s="105">
        <v>5104</v>
      </c>
      <c r="G221" s="105">
        <v>2477</v>
      </c>
      <c r="H221" s="105">
        <v>240128</v>
      </c>
      <c r="I221" s="105">
        <v>15226</v>
      </c>
      <c r="J221" s="105">
        <v>257831</v>
      </c>
      <c r="K221" s="105">
        <v>0</v>
      </c>
      <c r="L221" s="105">
        <v>0</v>
      </c>
      <c r="M221" s="105">
        <v>403</v>
      </c>
    </row>
    <row r="222" spans="1:13" x14ac:dyDescent="0.25">
      <c r="A222" s="107">
        <v>45413</v>
      </c>
      <c r="B222" s="105">
        <v>25</v>
      </c>
      <c r="C222" s="105">
        <v>1624</v>
      </c>
      <c r="D222" s="105">
        <v>2720</v>
      </c>
      <c r="E222" s="105">
        <v>14</v>
      </c>
      <c r="F222" s="105">
        <v>4383</v>
      </c>
      <c r="G222" s="105">
        <v>1110</v>
      </c>
      <c r="H222" s="105">
        <v>276841</v>
      </c>
      <c r="I222" s="105">
        <v>14409</v>
      </c>
      <c r="J222" s="105">
        <v>292360</v>
      </c>
      <c r="K222" s="105">
        <v>0</v>
      </c>
      <c r="L222" s="105">
        <v>0</v>
      </c>
      <c r="M222" s="105">
        <v>404</v>
      </c>
    </row>
    <row r="223" spans="1:13" x14ac:dyDescent="0.25">
      <c r="A223" s="107">
        <v>45444</v>
      </c>
      <c r="B223" s="105">
        <v>32</v>
      </c>
      <c r="C223" s="105">
        <v>1439</v>
      </c>
      <c r="D223" s="105">
        <v>2659</v>
      </c>
      <c r="E223" s="105">
        <v>0</v>
      </c>
      <c r="F223" s="105">
        <v>4130</v>
      </c>
      <c r="G223" s="105">
        <v>623</v>
      </c>
      <c r="H223" s="105">
        <v>224514</v>
      </c>
      <c r="I223" s="105">
        <v>11927</v>
      </c>
      <c r="J223" s="105">
        <v>237064</v>
      </c>
      <c r="K223" s="105">
        <v>0</v>
      </c>
      <c r="L223" s="105">
        <v>0</v>
      </c>
      <c r="M223" s="105">
        <v>235</v>
      </c>
    </row>
    <row r="224" spans="1:13" x14ac:dyDescent="0.25">
      <c r="A224" s="107">
        <v>45474</v>
      </c>
      <c r="B224" s="105">
        <v>36</v>
      </c>
      <c r="C224" s="105">
        <v>1135</v>
      </c>
      <c r="D224" s="105">
        <v>1973</v>
      </c>
      <c r="E224" s="105">
        <v>2</v>
      </c>
      <c r="F224" s="105">
        <v>3146</v>
      </c>
      <c r="G224" s="105">
        <v>565</v>
      </c>
      <c r="H224" s="105">
        <v>243462</v>
      </c>
      <c r="I224" s="105">
        <v>11071</v>
      </c>
      <c r="J224" s="105">
        <v>255098</v>
      </c>
      <c r="K224" s="105">
        <v>0</v>
      </c>
      <c r="L224" s="105">
        <v>0</v>
      </c>
      <c r="M224" s="105">
        <v>489</v>
      </c>
    </row>
    <row r="225" spans="1:13" x14ac:dyDescent="0.25">
      <c r="A225" s="107">
        <v>45505</v>
      </c>
      <c r="B225" s="105">
        <v>34</v>
      </c>
      <c r="C225" s="105">
        <v>1113</v>
      </c>
      <c r="D225" s="105">
        <v>2374</v>
      </c>
      <c r="E225" s="105">
        <v>6</v>
      </c>
      <c r="F225" s="105">
        <v>3527</v>
      </c>
      <c r="G225" s="105">
        <v>1144</v>
      </c>
      <c r="H225" s="105">
        <v>259976</v>
      </c>
      <c r="I225" s="105">
        <v>10727</v>
      </c>
      <c r="J225" s="105">
        <v>271847</v>
      </c>
      <c r="K225" s="105">
        <v>0</v>
      </c>
      <c r="L225" s="105">
        <v>0</v>
      </c>
      <c r="M225" s="105">
        <v>214</v>
      </c>
    </row>
    <row r="226" spans="1:13" x14ac:dyDescent="0.25">
      <c r="A226" s="107">
        <v>45536</v>
      </c>
      <c r="B226" s="105">
        <v>7</v>
      </c>
      <c r="C226" s="105">
        <v>1458</v>
      </c>
      <c r="D226" s="105">
        <v>1647</v>
      </c>
      <c r="E226" s="105">
        <v>10</v>
      </c>
      <c r="F226" s="105">
        <v>3122</v>
      </c>
      <c r="G226" s="105">
        <v>1379</v>
      </c>
      <c r="H226" s="105">
        <v>228884</v>
      </c>
      <c r="I226" s="105">
        <v>11630</v>
      </c>
      <c r="J226" s="105">
        <v>241893</v>
      </c>
      <c r="K226" s="105">
        <v>0</v>
      </c>
      <c r="L226" s="105">
        <v>0</v>
      </c>
      <c r="M226" s="105">
        <v>282</v>
      </c>
    </row>
    <row r="227" spans="1:13" x14ac:dyDescent="0.25">
      <c r="A227" s="107">
        <v>45566</v>
      </c>
      <c r="B227" s="105">
        <v>107</v>
      </c>
      <c r="C227" s="105">
        <v>1937</v>
      </c>
      <c r="D227" s="105">
        <v>4119</v>
      </c>
      <c r="E227" s="105">
        <v>22</v>
      </c>
      <c r="F227" s="105">
        <v>6185</v>
      </c>
      <c r="G227" s="105">
        <v>395</v>
      </c>
      <c r="H227" s="105">
        <v>261929</v>
      </c>
      <c r="I227" s="105">
        <v>12091</v>
      </c>
      <c r="J227" s="105">
        <v>274415</v>
      </c>
      <c r="K227" s="105">
        <v>0</v>
      </c>
      <c r="L227" s="105">
        <v>0</v>
      </c>
      <c r="M227" s="105">
        <v>206</v>
      </c>
    </row>
    <row r="228" spans="1:13" x14ac:dyDescent="0.25">
      <c r="A228" s="107">
        <v>45597</v>
      </c>
      <c r="B228" s="105">
        <v>24</v>
      </c>
      <c r="C228" s="105">
        <v>2052</v>
      </c>
      <c r="D228" s="105">
        <v>3143</v>
      </c>
      <c r="E228" s="105">
        <v>7</v>
      </c>
      <c r="F228" s="105">
        <v>5226</v>
      </c>
      <c r="G228" s="105">
        <v>491</v>
      </c>
      <c r="H228" s="105">
        <v>227382</v>
      </c>
      <c r="I228" s="105">
        <v>10023</v>
      </c>
      <c r="J228" s="105">
        <v>237896</v>
      </c>
      <c r="K228" s="105">
        <v>0</v>
      </c>
      <c r="L228" s="105">
        <v>0</v>
      </c>
      <c r="M228" s="105">
        <v>253</v>
      </c>
    </row>
    <row r="229" spans="1:13" x14ac:dyDescent="0.25">
      <c r="A229" s="107">
        <v>45627</v>
      </c>
      <c r="B229" s="105">
        <v>130</v>
      </c>
      <c r="C229" s="105">
        <v>1363</v>
      </c>
      <c r="D229" s="105">
        <v>1435</v>
      </c>
      <c r="E229" s="105">
        <v>275</v>
      </c>
      <c r="F229" s="105">
        <v>3203</v>
      </c>
      <c r="G229" s="105">
        <v>483</v>
      </c>
      <c r="H229" s="105">
        <v>259617</v>
      </c>
      <c r="I229" s="105">
        <v>10395</v>
      </c>
      <c r="J229" s="105">
        <v>270495</v>
      </c>
      <c r="K229" s="105">
        <v>0</v>
      </c>
      <c r="L229" s="105">
        <v>0</v>
      </c>
      <c r="M229" s="105">
        <v>93</v>
      </c>
    </row>
    <row r="230" spans="1:13" x14ac:dyDescent="0.25">
      <c r="A230" s="107">
        <v>45658</v>
      </c>
      <c r="B230" s="105">
        <v>33</v>
      </c>
      <c r="C230" s="105">
        <v>1223</v>
      </c>
      <c r="D230" s="105">
        <v>3677</v>
      </c>
      <c r="E230" s="105">
        <v>154</v>
      </c>
      <c r="F230" s="105">
        <v>5087</v>
      </c>
      <c r="G230" s="105">
        <v>536</v>
      </c>
      <c r="H230" s="105">
        <v>273263</v>
      </c>
      <c r="I230" s="105">
        <v>11368</v>
      </c>
      <c r="J230" s="105">
        <v>285167</v>
      </c>
      <c r="K230" s="105">
        <v>0</v>
      </c>
      <c r="L230" s="105">
        <v>0</v>
      </c>
      <c r="M230" s="105">
        <v>322</v>
      </c>
    </row>
    <row r="231" spans="1:13" x14ac:dyDescent="0.25">
      <c r="A231" s="107">
        <v>45689</v>
      </c>
      <c r="B231" s="105">
        <v>27</v>
      </c>
      <c r="C231" s="105">
        <v>1071</v>
      </c>
      <c r="D231" s="105">
        <v>3341</v>
      </c>
      <c r="E231" s="105">
        <v>100</v>
      </c>
      <c r="F231" s="105">
        <v>4539</v>
      </c>
      <c r="G231" s="105">
        <v>537</v>
      </c>
      <c r="H231" s="105">
        <v>246945</v>
      </c>
      <c r="I231" s="105">
        <v>9053</v>
      </c>
      <c r="J231" s="105">
        <v>256535</v>
      </c>
      <c r="K231" s="105">
        <v>0</v>
      </c>
      <c r="L231" s="105">
        <v>0</v>
      </c>
      <c r="M231" s="105">
        <v>298</v>
      </c>
    </row>
    <row r="232" spans="1:13" x14ac:dyDescent="0.25">
      <c r="A232" s="107">
        <v>45717</v>
      </c>
      <c r="B232" s="105">
        <v>73</v>
      </c>
      <c r="C232" s="105">
        <v>1423</v>
      </c>
      <c r="D232" s="105">
        <v>4293</v>
      </c>
      <c r="E232" s="105">
        <v>77</v>
      </c>
      <c r="F232" s="105">
        <v>5866</v>
      </c>
      <c r="G232" s="105">
        <v>644</v>
      </c>
      <c r="H232" s="105">
        <v>244138</v>
      </c>
      <c r="I232" s="105">
        <v>11964</v>
      </c>
      <c r="J232" s="105">
        <v>256746</v>
      </c>
      <c r="K232" s="105">
        <v>0</v>
      </c>
      <c r="L232" s="105">
        <v>0</v>
      </c>
      <c r="M232" s="105">
        <v>191</v>
      </c>
    </row>
    <row r="233" spans="1:13" x14ac:dyDescent="0.25">
      <c r="A233" s="107">
        <v>45748</v>
      </c>
      <c r="B233" s="134">
        <v>0</v>
      </c>
      <c r="C233" s="134">
        <v>864</v>
      </c>
      <c r="D233" s="134">
        <v>652</v>
      </c>
      <c r="E233" s="134">
        <v>8</v>
      </c>
      <c r="F233" s="134">
        <v>1524</v>
      </c>
      <c r="G233" s="134">
        <v>961</v>
      </c>
      <c r="H233" s="134">
        <v>234031</v>
      </c>
      <c r="I233" s="134">
        <v>10336</v>
      </c>
      <c r="J233" s="134">
        <v>245328</v>
      </c>
      <c r="K233" s="134">
        <v>0</v>
      </c>
      <c r="L233" s="134">
        <v>0</v>
      </c>
      <c r="M233" s="134">
        <v>141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3"/>
  <sheetViews>
    <sheetView topLeftCell="A214" workbookViewId="0">
      <selection activeCell="J112" sqref="J112:J113"/>
    </sheetView>
  </sheetViews>
  <sheetFormatPr defaultRowHeight="15" x14ac:dyDescent="0.25"/>
  <cols>
    <col min="2" max="2" width="28" customWidth="1"/>
    <col min="3" max="3" width="25.42578125" customWidth="1"/>
    <col min="4" max="4" width="20" customWidth="1"/>
    <col min="5" max="5" width="16.42578125" customWidth="1"/>
    <col min="6" max="6" width="12.85546875" customWidth="1"/>
    <col min="7" max="7" width="10.7109375" customWidth="1"/>
    <col min="8" max="8" width="10.140625" bestFit="1" customWidth="1"/>
    <col min="9" max="9" width="11.28515625" customWidth="1"/>
    <col min="10" max="10" width="11.5703125" customWidth="1"/>
    <col min="11" max="11" width="13.28515625" customWidth="1"/>
    <col min="12" max="12" width="13" customWidth="1"/>
    <col min="13" max="13" width="12.7109375" customWidth="1"/>
  </cols>
  <sheetData>
    <row r="1" spans="1:13" x14ac:dyDescent="0.25">
      <c r="A1" s="17" t="s">
        <v>47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15</v>
      </c>
      <c r="I1" s="17" t="s">
        <v>16</v>
      </c>
      <c r="J1" s="17" t="s">
        <v>48</v>
      </c>
      <c r="K1" s="17" t="s">
        <v>18</v>
      </c>
      <c r="L1" s="17" t="s">
        <v>19</v>
      </c>
      <c r="M1" s="17" t="s">
        <v>20</v>
      </c>
    </row>
    <row r="2" spans="1:13" x14ac:dyDescent="0.25">
      <c r="A2" s="107">
        <v>38718</v>
      </c>
      <c r="B2">
        <v>14187904</v>
      </c>
      <c r="C2">
        <v>5833</v>
      </c>
      <c r="D2">
        <v>6591304</v>
      </c>
      <c r="E2">
        <v>0</v>
      </c>
      <c r="F2">
        <v>20785041</v>
      </c>
      <c r="G2">
        <v>0</v>
      </c>
      <c r="H2">
        <v>16188880</v>
      </c>
      <c r="I2">
        <v>16004471</v>
      </c>
      <c r="J2">
        <v>32193351</v>
      </c>
      <c r="K2">
        <v>0</v>
      </c>
      <c r="L2">
        <v>0</v>
      </c>
      <c r="M2">
        <v>94831</v>
      </c>
    </row>
    <row r="3" spans="1:13" x14ac:dyDescent="0.25">
      <c r="A3" s="107">
        <v>38749</v>
      </c>
      <c r="B3">
        <v>11341319</v>
      </c>
      <c r="C3">
        <v>11648</v>
      </c>
      <c r="D3">
        <v>7928039</v>
      </c>
      <c r="E3">
        <v>0</v>
      </c>
      <c r="F3">
        <v>19281006</v>
      </c>
      <c r="G3">
        <v>0</v>
      </c>
      <c r="H3">
        <v>15535831</v>
      </c>
      <c r="I3">
        <v>12390998</v>
      </c>
      <c r="J3">
        <v>27926829</v>
      </c>
      <c r="K3">
        <v>0</v>
      </c>
      <c r="L3">
        <v>0</v>
      </c>
      <c r="M3">
        <v>39924</v>
      </c>
    </row>
    <row r="4" spans="1:13" x14ac:dyDescent="0.25">
      <c r="A4" s="107">
        <v>38777</v>
      </c>
      <c r="B4">
        <v>14344812</v>
      </c>
      <c r="C4">
        <v>31243</v>
      </c>
      <c r="D4">
        <v>7440593</v>
      </c>
      <c r="E4">
        <v>0</v>
      </c>
      <c r="F4">
        <v>21816648</v>
      </c>
      <c r="G4">
        <v>0</v>
      </c>
      <c r="H4">
        <v>18503718</v>
      </c>
      <c r="I4">
        <v>15731492</v>
      </c>
      <c r="J4">
        <v>34235210</v>
      </c>
      <c r="K4">
        <v>0</v>
      </c>
      <c r="L4">
        <v>0</v>
      </c>
      <c r="M4">
        <v>221638</v>
      </c>
    </row>
    <row r="5" spans="1:13" x14ac:dyDescent="0.25">
      <c r="A5" s="107">
        <v>38808</v>
      </c>
      <c r="B5">
        <v>9232013</v>
      </c>
      <c r="C5">
        <v>18080</v>
      </c>
      <c r="D5">
        <v>3279165</v>
      </c>
      <c r="E5">
        <v>0</v>
      </c>
      <c r="F5">
        <v>12529258</v>
      </c>
      <c r="G5">
        <v>0</v>
      </c>
      <c r="H5">
        <v>14990701</v>
      </c>
      <c r="I5">
        <v>12563268</v>
      </c>
      <c r="J5">
        <v>27553969</v>
      </c>
      <c r="K5">
        <v>0</v>
      </c>
      <c r="L5">
        <v>0</v>
      </c>
      <c r="M5">
        <v>0</v>
      </c>
    </row>
    <row r="6" spans="1:13" x14ac:dyDescent="0.25">
      <c r="A6" s="107">
        <v>38838</v>
      </c>
      <c r="B6">
        <v>1794050</v>
      </c>
      <c r="C6">
        <v>38548</v>
      </c>
      <c r="D6">
        <v>3237103</v>
      </c>
      <c r="E6">
        <v>0</v>
      </c>
      <c r="F6">
        <v>5069701</v>
      </c>
      <c r="G6">
        <v>38000</v>
      </c>
      <c r="H6">
        <v>13508655</v>
      </c>
      <c r="I6">
        <v>14342720</v>
      </c>
      <c r="J6">
        <v>27889375</v>
      </c>
      <c r="K6">
        <v>0</v>
      </c>
      <c r="L6">
        <v>0</v>
      </c>
      <c r="M6">
        <v>92421</v>
      </c>
    </row>
    <row r="7" spans="1:13" x14ac:dyDescent="0.25">
      <c r="A7" s="107">
        <v>38869</v>
      </c>
      <c r="B7">
        <v>1648332</v>
      </c>
      <c r="C7">
        <v>71812</v>
      </c>
      <c r="D7">
        <v>5171620</v>
      </c>
      <c r="E7">
        <v>0</v>
      </c>
      <c r="F7">
        <v>6891764</v>
      </c>
      <c r="G7">
        <v>0</v>
      </c>
      <c r="H7">
        <v>15119292</v>
      </c>
      <c r="I7">
        <v>16507490</v>
      </c>
      <c r="J7">
        <v>31626782</v>
      </c>
      <c r="K7">
        <v>0</v>
      </c>
      <c r="L7">
        <v>0</v>
      </c>
      <c r="M7">
        <v>219057</v>
      </c>
    </row>
    <row r="8" spans="1:13" x14ac:dyDescent="0.25">
      <c r="A8" s="107">
        <v>38899</v>
      </c>
      <c r="B8">
        <v>1991443</v>
      </c>
      <c r="C8">
        <v>43364</v>
      </c>
      <c r="D8">
        <v>4253852</v>
      </c>
      <c r="E8">
        <v>0</v>
      </c>
      <c r="F8">
        <v>6288659</v>
      </c>
      <c r="G8">
        <v>37093</v>
      </c>
      <c r="H8">
        <v>13923157</v>
      </c>
      <c r="I8">
        <v>14180102</v>
      </c>
      <c r="J8">
        <v>28140352</v>
      </c>
      <c r="K8">
        <v>0</v>
      </c>
      <c r="L8">
        <v>0</v>
      </c>
      <c r="M8">
        <v>110957</v>
      </c>
    </row>
    <row r="9" spans="1:13" x14ac:dyDescent="0.25">
      <c r="A9" s="107">
        <v>38930</v>
      </c>
      <c r="B9">
        <v>3992152</v>
      </c>
      <c r="C9">
        <v>0</v>
      </c>
      <c r="D9">
        <v>3785370</v>
      </c>
      <c r="E9">
        <v>0</v>
      </c>
      <c r="F9">
        <v>7777522</v>
      </c>
      <c r="G9">
        <v>0</v>
      </c>
      <c r="H9">
        <v>17060672</v>
      </c>
      <c r="I9">
        <v>16595760</v>
      </c>
      <c r="J9">
        <v>33656432</v>
      </c>
      <c r="K9">
        <v>0</v>
      </c>
      <c r="L9">
        <v>0</v>
      </c>
      <c r="M9">
        <v>120486</v>
      </c>
    </row>
    <row r="10" spans="1:13" x14ac:dyDescent="0.25">
      <c r="A10" s="107">
        <v>38961</v>
      </c>
      <c r="B10">
        <v>7959820</v>
      </c>
      <c r="C10">
        <v>21344</v>
      </c>
      <c r="D10">
        <v>9592922</v>
      </c>
      <c r="E10">
        <v>0</v>
      </c>
      <c r="F10">
        <v>17574086</v>
      </c>
      <c r="G10">
        <v>22132</v>
      </c>
      <c r="H10">
        <v>13789375</v>
      </c>
      <c r="I10">
        <v>15944231</v>
      </c>
      <c r="J10">
        <v>29755738</v>
      </c>
      <c r="K10">
        <v>0</v>
      </c>
      <c r="L10">
        <v>0</v>
      </c>
      <c r="M10">
        <v>231165</v>
      </c>
    </row>
    <row r="11" spans="1:13" x14ac:dyDescent="0.25">
      <c r="A11" s="107">
        <v>38991</v>
      </c>
      <c r="B11">
        <v>13127632</v>
      </c>
      <c r="C11">
        <v>16458</v>
      </c>
      <c r="D11">
        <v>10259279</v>
      </c>
      <c r="E11">
        <v>0</v>
      </c>
      <c r="F11">
        <v>23403369</v>
      </c>
      <c r="G11">
        <v>0</v>
      </c>
      <c r="H11">
        <v>15249140</v>
      </c>
      <c r="I11">
        <v>18317220</v>
      </c>
      <c r="J11">
        <v>33566360</v>
      </c>
      <c r="K11">
        <v>0</v>
      </c>
      <c r="L11">
        <v>0</v>
      </c>
      <c r="M11">
        <v>181592</v>
      </c>
    </row>
    <row r="12" spans="1:13" x14ac:dyDescent="0.25">
      <c r="A12" s="107">
        <v>39022</v>
      </c>
      <c r="B12">
        <v>15422609</v>
      </c>
      <c r="C12">
        <v>24030</v>
      </c>
      <c r="D12">
        <v>6454480</v>
      </c>
      <c r="E12">
        <v>0</v>
      </c>
      <c r="F12">
        <v>21901119</v>
      </c>
      <c r="G12">
        <v>241380</v>
      </c>
      <c r="H12">
        <v>15932440</v>
      </c>
      <c r="I12">
        <v>17140122</v>
      </c>
      <c r="J12">
        <v>33313942</v>
      </c>
      <c r="K12">
        <v>0</v>
      </c>
      <c r="L12">
        <v>0</v>
      </c>
      <c r="M12">
        <v>104701</v>
      </c>
    </row>
    <row r="13" spans="1:13" x14ac:dyDescent="0.25">
      <c r="A13" s="107">
        <v>39052</v>
      </c>
      <c r="B13">
        <v>12555837</v>
      </c>
      <c r="C13">
        <v>442847</v>
      </c>
      <c r="D13">
        <v>5345739</v>
      </c>
      <c r="E13">
        <v>0</v>
      </c>
      <c r="F13">
        <v>18344423</v>
      </c>
      <c r="G13">
        <v>166150</v>
      </c>
      <c r="H13">
        <v>17185610</v>
      </c>
      <c r="I13">
        <v>17301057</v>
      </c>
      <c r="J13">
        <v>34652817</v>
      </c>
      <c r="K13">
        <v>0</v>
      </c>
      <c r="L13">
        <v>0</v>
      </c>
      <c r="M13">
        <v>91894</v>
      </c>
    </row>
    <row r="14" spans="1:13" x14ac:dyDescent="0.25">
      <c r="A14" s="107">
        <v>39083</v>
      </c>
      <c r="B14">
        <v>16281706</v>
      </c>
      <c r="C14">
        <v>15391</v>
      </c>
      <c r="D14">
        <v>8211393</v>
      </c>
      <c r="E14">
        <v>0</v>
      </c>
      <c r="F14">
        <v>24508490</v>
      </c>
      <c r="G14">
        <v>0</v>
      </c>
      <c r="H14">
        <v>18110266</v>
      </c>
      <c r="I14">
        <v>18032806</v>
      </c>
      <c r="J14">
        <v>36143072</v>
      </c>
      <c r="K14">
        <v>0</v>
      </c>
      <c r="L14">
        <v>0</v>
      </c>
      <c r="M14">
        <v>189119</v>
      </c>
    </row>
    <row r="15" spans="1:13" x14ac:dyDescent="0.25">
      <c r="A15" s="107">
        <v>39114</v>
      </c>
      <c r="B15">
        <v>15818791</v>
      </c>
      <c r="C15">
        <v>14749</v>
      </c>
      <c r="D15">
        <v>9272261</v>
      </c>
      <c r="E15">
        <v>0</v>
      </c>
      <c r="F15">
        <v>25105801</v>
      </c>
      <c r="G15">
        <v>0</v>
      </c>
      <c r="H15">
        <v>17320524</v>
      </c>
      <c r="I15">
        <v>15146810</v>
      </c>
      <c r="J15">
        <v>32467334</v>
      </c>
      <c r="K15">
        <v>0</v>
      </c>
      <c r="L15">
        <v>0</v>
      </c>
      <c r="M15">
        <v>162426</v>
      </c>
    </row>
    <row r="16" spans="1:13" x14ac:dyDescent="0.25">
      <c r="A16" s="107">
        <v>39142</v>
      </c>
      <c r="B16">
        <v>18738153</v>
      </c>
      <c r="C16">
        <v>39614</v>
      </c>
      <c r="D16">
        <v>7294564</v>
      </c>
      <c r="E16">
        <v>0</v>
      </c>
      <c r="F16">
        <v>26072331</v>
      </c>
      <c r="G16">
        <v>27467</v>
      </c>
      <c r="H16">
        <v>19047457</v>
      </c>
      <c r="I16">
        <v>16646885</v>
      </c>
      <c r="J16">
        <v>35721809</v>
      </c>
      <c r="K16">
        <v>0</v>
      </c>
      <c r="L16">
        <v>0</v>
      </c>
      <c r="M16">
        <v>216115</v>
      </c>
    </row>
    <row r="17" spans="1:13" x14ac:dyDescent="0.25">
      <c r="A17" s="107">
        <v>39173</v>
      </c>
      <c r="B17">
        <v>11161152</v>
      </c>
      <c r="C17">
        <v>54176</v>
      </c>
      <c r="D17">
        <v>6803755</v>
      </c>
      <c r="E17">
        <v>0</v>
      </c>
      <c r="F17">
        <v>18019083</v>
      </c>
      <c r="G17">
        <v>0</v>
      </c>
      <c r="H17">
        <v>18898695</v>
      </c>
      <c r="I17">
        <v>15573850</v>
      </c>
      <c r="J17">
        <v>34472545</v>
      </c>
      <c r="K17">
        <v>0</v>
      </c>
      <c r="L17">
        <v>0</v>
      </c>
      <c r="M17">
        <v>209962</v>
      </c>
    </row>
    <row r="18" spans="1:13" x14ac:dyDescent="0.25">
      <c r="A18" s="107">
        <v>39203</v>
      </c>
      <c r="B18">
        <v>4994892</v>
      </c>
      <c r="C18">
        <v>113471</v>
      </c>
      <c r="D18">
        <v>7341133</v>
      </c>
      <c r="E18">
        <v>0</v>
      </c>
      <c r="F18">
        <v>12449496</v>
      </c>
      <c r="G18">
        <v>0</v>
      </c>
      <c r="H18">
        <v>18541027</v>
      </c>
      <c r="I18">
        <v>20773734</v>
      </c>
      <c r="J18">
        <v>39314761</v>
      </c>
      <c r="K18">
        <v>0</v>
      </c>
      <c r="L18">
        <v>0</v>
      </c>
      <c r="M18">
        <v>187979</v>
      </c>
    </row>
    <row r="19" spans="1:13" x14ac:dyDescent="0.25">
      <c r="A19" s="107">
        <v>39234</v>
      </c>
      <c r="B19">
        <v>4651928</v>
      </c>
      <c r="C19">
        <v>60521</v>
      </c>
      <c r="D19">
        <v>4475342</v>
      </c>
      <c r="E19">
        <v>0</v>
      </c>
      <c r="F19">
        <v>9187791</v>
      </c>
      <c r="G19">
        <v>251147</v>
      </c>
      <c r="H19">
        <v>14121701</v>
      </c>
      <c r="I19">
        <v>20708692</v>
      </c>
      <c r="J19">
        <v>35081540</v>
      </c>
      <c r="K19">
        <v>0</v>
      </c>
      <c r="L19">
        <v>0</v>
      </c>
      <c r="M19">
        <v>164889</v>
      </c>
    </row>
    <row r="20" spans="1:13" x14ac:dyDescent="0.25">
      <c r="A20" s="107">
        <v>39264</v>
      </c>
      <c r="B20">
        <v>3135763</v>
      </c>
      <c r="C20">
        <v>14576</v>
      </c>
      <c r="D20">
        <v>4052472</v>
      </c>
      <c r="E20">
        <v>0</v>
      </c>
      <c r="F20">
        <v>7202811</v>
      </c>
      <c r="G20">
        <v>0</v>
      </c>
      <c r="H20">
        <v>14006352</v>
      </c>
      <c r="I20">
        <v>21515045</v>
      </c>
      <c r="J20">
        <v>35521397</v>
      </c>
      <c r="K20">
        <v>0</v>
      </c>
      <c r="L20">
        <v>0</v>
      </c>
      <c r="M20">
        <v>158492</v>
      </c>
    </row>
    <row r="21" spans="1:13" x14ac:dyDescent="0.25">
      <c r="A21" s="107">
        <v>39295</v>
      </c>
      <c r="B21">
        <v>10463968</v>
      </c>
      <c r="C21">
        <v>46770</v>
      </c>
      <c r="D21">
        <v>5958488</v>
      </c>
      <c r="E21">
        <v>0</v>
      </c>
      <c r="F21">
        <v>16469226</v>
      </c>
      <c r="G21">
        <v>44349</v>
      </c>
      <c r="H21">
        <v>15898758</v>
      </c>
      <c r="I21">
        <v>21357817</v>
      </c>
      <c r="J21">
        <v>37300924</v>
      </c>
      <c r="K21">
        <v>0</v>
      </c>
      <c r="L21">
        <v>0</v>
      </c>
      <c r="M21">
        <v>229251</v>
      </c>
    </row>
    <row r="22" spans="1:13" x14ac:dyDescent="0.25">
      <c r="A22" s="107">
        <v>39326</v>
      </c>
      <c r="B22">
        <v>15598744</v>
      </c>
      <c r="C22">
        <v>89978</v>
      </c>
      <c r="D22">
        <v>23212124</v>
      </c>
      <c r="E22">
        <v>0</v>
      </c>
      <c r="F22">
        <v>38900846</v>
      </c>
      <c r="G22">
        <v>0</v>
      </c>
      <c r="H22">
        <v>13775827</v>
      </c>
      <c r="I22">
        <v>17387786</v>
      </c>
      <c r="J22">
        <v>31163613</v>
      </c>
      <c r="K22">
        <v>0</v>
      </c>
      <c r="L22">
        <v>0</v>
      </c>
      <c r="M22">
        <v>70037</v>
      </c>
    </row>
    <row r="23" spans="1:13" x14ac:dyDescent="0.25">
      <c r="A23" s="107">
        <v>39356</v>
      </c>
      <c r="B23">
        <v>23343316</v>
      </c>
      <c r="C23">
        <v>28135</v>
      </c>
      <c r="D23">
        <v>18720277</v>
      </c>
      <c r="E23">
        <v>0</v>
      </c>
      <c r="F23">
        <v>42091728</v>
      </c>
      <c r="G23">
        <v>274288</v>
      </c>
      <c r="H23">
        <v>12926434</v>
      </c>
      <c r="I23">
        <v>18122063</v>
      </c>
      <c r="J23">
        <v>31322785</v>
      </c>
      <c r="K23">
        <v>0</v>
      </c>
      <c r="L23">
        <v>0</v>
      </c>
      <c r="M23">
        <v>253310</v>
      </c>
    </row>
    <row r="24" spans="1:13" x14ac:dyDescent="0.25">
      <c r="A24" s="107">
        <v>39387</v>
      </c>
      <c r="B24">
        <v>21040201</v>
      </c>
      <c r="C24">
        <v>130356</v>
      </c>
      <c r="D24">
        <v>9483319</v>
      </c>
      <c r="E24">
        <v>0</v>
      </c>
      <c r="F24">
        <v>30653876</v>
      </c>
      <c r="G24">
        <v>224016</v>
      </c>
      <c r="H24">
        <v>13703922</v>
      </c>
      <c r="I24">
        <v>14905006</v>
      </c>
      <c r="J24">
        <v>28832944</v>
      </c>
      <c r="K24">
        <v>0</v>
      </c>
      <c r="L24">
        <v>0</v>
      </c>
      <c r="M24">
        <v>222501</v>
      </c>
    </row>
    <row r="25" spans="1:13" x14ac:dyDescent="0.25">
      <c r="A25" s="107">
        <v>39417</v>
      </c>
      <c r="B25">
        <v>16280273</v>
      </c>
      <c r="C25">
        <v>985290</v>
      </c>
      <c r="D25">
        <v>9595732</v>
      </c>
      <c r="E25">
        <v>46023</v>
      </c>
      <c r="F25">
        <v>26907318</v>
      </c>
      <c r="G25">
        <v>0</v>
      </c>
      <c r="H25">
        <v>14729118</v>
      </c>
      <c r="I25">
        <v>13876955</v>
      </c>
      <c r="J25">
        <v>28606073</v>
      </c>
      <c r="K25">
        <v>0</v>
      </c>
      <c r="L25">
        <v>0</v>
      </c>
      <c r="M25">
        <v>366639</v>
      </c>
    </row>
    <row r="26" spans="1:13" x14ac:dyDescent="0.25">
      <c r="A26" s="107">
        <v>39448</v>
      </c>
      <c r="B26">
        <v>15932224</v>
      </c>
      <c r="C26">
        <v>1470525</v>
      </c>
      <c r="D26">
        <v>6777698</v>
      </c>
      <c r="E26">
        <v>33445</v>
      </c>
      <c r="F26">
        <v>24213892</v>
      </c>
      <c r="G26">
        <v>0</v>
      </c>
      <c r="H26">
        <v>17206036</v>
      </c>
      <c r="I26">
        <v>16254609</v>
      </c>
      <c r="J26">
        <v>33460645</v>
      </c>
      <c r="K26">
        <v>0</v>
      </c>
      <c r="L26">
        <v>0</v>
      </c>
      <c r="M26">
        <v>298590</v>
      </c>
    </row>
    <row r="27" spans="1:13" x14ac:dyDescent="0.25">
      <c r="A27" s="107">
        <v>39479</v>
      </c>
      <c r="B27">
        <v>12060461</v>
      </c>
      <c r="C27">
        <v>2881618</v>
      </c>
      <c r="D27">
        <v>12940348</v>
      </c>
      <c r="E27">
        <v>249206</v>
      </c>
      <c r="F27">
        <v>28131633</v>
      </c>
      <c r="G27">
        <v>0</v>
      </c>
      <c r="H27">
        <v>15457358</v>
      </c>
      <c r="I27">
        <v>14058203</v>
      </c>
      <c r="J27">
        <v>29515561</v>
      </c>
      <c r="K27">
        <v>0</v>
      </c>
      <c r="L27">
        <v>0</v>
      </c>
      <c r="M27">
        <v>664293</v>
      </c>
    </row>
    <row r="28" spans="1:13" x14ac:dyDescent="0.25">
      <c r="A28" s="107">
        <v>39508</v>
      </c>
      <c r="B28">
        <v>12678058</v>
      </c>
      <c r="C28">
        <v>3323484</v>
      </c>
      <c r="D28">
        <v>14044679</v>
      </c>
      <c r="E28">
        <v>132714</v>
      </c>
      <c r="F28">
        <v>30178935</v>
      </c>
      <c r="G28">
        <v>0</v>
      </c>
      <c r="H28">
        <v>14250245</v>
      </c>
      <c r="I28">
        <v>12749126</v>
      </c>
      <c r="J28">
        <v>26999371</v>
      </c>
      <c r="K28">
        <v>0</v>
      </c>
      <c r="L28">
        <v>0</v>
      </c>
      <c r="M28">
        <v>595580</v>
      </c>
    </row>
    <row r="29" spans="1:13" x14ac:dyDescent="0.25">
      <c r="A29" s="107">
        <v>39539</v>
      </c>
      <c r="B29">
        <v>8239235</v>
      </c>
      <c r="C29">
        <v>3462530</v>
      </c>
      <c r="D29">
        <v>12052325</v>
      </c>
      <c r="E29">
        <v>294857</v>
      </c>
      <c r="F29">
        <v>24048947</v>
      </c>
      <c r="G29">
        <v>631761</v>
      </c>
      <c r="H29">
        <v>10183388</v>
      </c>
      <c r="I29">
        <v>9268881</v>
      </c>
      <c r="J29">
        <v>20084030</v>
      </c>
      <c r="K29">
        <v>0</v>
      </c>
      <c r="L29">
        <v>0</v>
      </c>
      <c r="M29">
        <v>290569</v>
      </c>
    </row>
    <row r="30" spans="1:13" x14ac:dyDescent="0.25">
      <c r="A30" s="107">
        <v>39569</v>
      </c>
      <c r="B30">
        <v>4186915</v>
      </c>
      <c r="C30">
        <v>3501724</v>
      </c>
      <c r="D30">
        <v>14048994</v>
      </c>
      <c r="E30">
        <v>56269</v>
      </c>
      <c r="F30">
        <v>21793902</v>
      </c>
      <c r="G30">
        <v>7075</v>
      </c>
      <c r="H30">
        <v>11339242</v>
      </c>
      <c r="I30">
        <v>10194082</v>
      </c>
      <c r="J30">
        <v>21540399</v>
      </c>
      <c r="K30">
        <v>0</v>
      </c>
      <c r="L30">
        <v>0</v>
      </c>
      <c r="M30">
        <v>165602</v>
      </c>
    </row>
    <row r="31" spans="1:13" x14ac:dyDescent="0.25">
      <c r="A31" s="107">
        <v>39600</v>
      </c>
      <c r="B31">
        <v>3886678</v>
      </c>
      <c r="C31">
        <v>2929304</v>
      </c>
      <c r="D31">
        <v>14069918</v>
      </c>
      <c r="E31">
        <v>140988</v>
      </c>
      <c r="F31">
        <v>21026888</v>
      </c>
      <c r="G31">
        <v>176451</v>
      </c>
      <c r="H31">
        <v>8037021</v>
      </c>
      <c r="I31">
        <v>9790925</v>
      </c>
      <c r="J31">
        <v>18004397</v>
      </c>
      <c r="K31">
        <v>0</v>
      </c>
      <c r="L31">
        <v>0</v>
      </c>
      <c r="M31">
        <v>258092</v>
      </c>
    </row>
    <row r="32" spans="1:13" x14ac:dyDescent="0.25">
      <c r="A32" s="107">
        <v>39630</v>
      </c>
      <c r="B32">
        <v>2559955</v>
      </c>
      <c r="C32">
        <v>2826612</v>
      </c>
      <c r="D32">
        <v>6241963</v>
      </c>
      <c r="E32">
        <v>124155</v>
      </c>
      <c r="F32">
        <v>11752685</v>
      </c>
      <c r="G32">
        <v>53919</v>
      </c>
      <c r="H32">
        <v>8346137</v>
      </c>
      <c r="I32">
        <v>9406808</v>
      </c>
      <c r="J32">
        <v>17806864</v>
      </c>
      <c r="K32">
        <v>0</v>
      </c>
      <c r="L32">
        <v>0</v>
      </c>
      <c r="M32">
        <v>213325</v>
      </c>
    </row>
    <row r="33" spans="1:13" x14ac:dyDescent="0.25">
      <c r="A33" s="107">
        <v>39661</v>
      </c>
      <c r="B33">
        <v>2687825</v>
      </c>
      <c r="C33">
        <v>4470797</v>
      </c>
      <c r="D33">
        <v>6869086</v>
      </c>
      <c r="E33">
        <v>107911</v>
      </c>
      <c r="F33">
        <v>14135619</v>
      </c>
      <c r="G33">
        <v>7654</v>
      </c>
      <c r="H33">
        <v>9504222</v>
      </c>
      <c r="I33">
        <v>11158534</v>
      </c>
      <c r="J33">
        <v>20670410</v>
      </c>
      <c r="K33">
        <v>0</v>
      </c>
      <c r="L33">
        <v>0</v>
      </c>
      <c r="M33">
        <v>302841</v>
      </c>
    </row>
    <row r="34" spans="1:13" x14ac:dyDescent="0.25">
      <c r="A34" s="107">
        <v>39692</v>
      </c>
      <c r="B34">
        <v>5149888</v>
      </c>
      <c r="C34">
        <v>6795923</v>
      </c>
      <c r="D34">
        <v>32851550</v>
      </c>
      <c r="E34">
        <v>35083</v>
      </c>
      <c r="F34">
        <v>44832444</v>
      </c>
      <c r="G34">
        <v>395637</v>
      </c>
      <c r="H34">
        <v>10021778</v>
      </c>
      <c r="I34">
        <v>14691450</v>
      </c>
      <c r="J34">
        <v>25108865</v>
      </c>
      <c r="K34">
        <v>0</v>
      </c>
      <c r="L34">
        <v>0</v>
      </c>
      <c r="M34">
        <v>529307</v>
      </c>
    </row>
    <row r="35" spans="1:13" x14ac:dyDescent="0.25">
      <c r="A35" s="107">
        <v>39722</v>
      </c>
      <c r="B35">
        <v>6213290</v>
      </c>
      <c r="C35">
        <v>6713226</v>
      </c>
      <c r="D35">
        <v>25743866</v>
      </c>
      <c r="E35">
        <v>109326</v>
      </c>
      <c r="F35">
        <v>38779708</v>
      </c>
      <c r="G35">
        <v>397276</v>
      </c>
      <c r="H35">
        <v>11531661</v>
      </c>
      <c r="I35">
        <v>9281819</v>
      </c>
      <c r="J35">
        <v>21210756</v>
      </c>
      <c r="K35">
        <v>0</v>
      </c>
      <c r="L35">
        <v>0</v>
      </c>
      <c r="M35">
        <v>260626</v>
      </c>
    </row>
    <row r="36" spans="1:13" x14ac:dyDescent="0.25">
      <c r="A36" s="107">
        <v>39753</v>
      </c>
      <c r="B36">
        <v>5310735</v>
      </c>
      <c r="C36">
        <v>9673176</v>
      </c>
      <c r="D36">
        <v>11897774</v>
      </c>
      <c r="E36">
        <v>276900</v>
      </c>
      <c r="F36">
        <v>27158585</v>
      </c>
      <c r="G36">
        <v>71881</v>
      </c>
      <c r="H36">
        <v>13945399</v>
      </c>
      <c r="I36">
        <v>7290921</v>
      </c>
      <c r="J36">
        <v>21308201</v>
      </c>
      <c r="K36">
        <v>0</v>
      </c>
      <c r="L36">
        <v>0</v>
      </c>
      <c r="M36">
        <v>217450</v>
      </c>
    </row>
    <row r="37" spans="1:13" x14ac:dyDescent="0.25">
      <c r="A37" s="107">
        <v>39783</v>
      </c>
      <c r="B37">
        <v>2876273</v>
      </c>
      <c r="C37">
        <v>5896305</v>
      </c>
      <c r="D37">
        <v>6812893</v>
      </c>
      <c r="E37">
        <v>511510</v>
      </c>
      <c r="F37">
        <v>16096981</v>
      </c>
      <c r="G37">
        <v>0</v>
      </c>
      <c r="H37">
        <v>16063457</v>
      </c>
      <c r="I37">
        <v>7962057</v>
      </c>
      <c r="J37">
        <v>24025514</v>
      </c>
      <c r="K37">
        <v>0</v>
      </c>
      <c r="L37">
        <v>0</v>
      </c>
      <c r="M37">
        <v>435997</v>
      </c>
    </row>
    <row r="38" spans="1:13" x14ac:dyDescent="0.25">
      <c r="A38" s="107">
        <v>39814</v>
      </c>
      <c r="B38">
        <v>3164992</v>
      </c>
      <c r="C38">
        <v>5475904</v>
      </c>
      <c r="D38">
        <v>9411820</v>
      </c>
      <c r="E38">
        <v>197925</v>
      </c>
      <c r="F38">
        <v>18250641</v>
      </c>
      <c r="G38">
        <v>24518</v>
      </c>
      <c r="H38">
        <v>16118038</v>
      </c>
      <c r="I38">
        <v>7671284</v>
      </c>
      <c r="J38">
        <v>23813840</v>
      </c>
      <c r="K38">
        <v>0</v>
      </c>
      <c r="L38">
        <v>0</v>
      </c>
      <c r="M38">
        <v>293947</v>
      </c>
    </row>
    <row r="39" spans="1:13" x14ac:dyDescent="0.25">
      <c r="A39" s="107">
        <v>39845</v>
      </c>
      <c r="B39">
        <v>4694803</v>
      </c>
      <c r="C39">
        <v>6600046</v>
      </c>
      <c r="D39">
        <v>10746835</v>
      </c>
      <c r="E39">
        <v>539772</v>
      </c>
      <c r="F39">
        <v>22581456</v>
      </c>
      <c r="G39">
        <v>0</v>
      </c>
      <c r="H39">
        <v>14666830</v>
      </c>
      <c r="I39">
        <v>6631607</v>
      </c>
      <c r="J39">
        <v>21298437</v>
      </c>
      <c r="K39">
        <v>0</v>
      </c>
      <c r="L39">
        <v>0</v>
      </c>
      <c r="M39">
        <v>783238</v>
      </c>
    </row>
    <row r="40" spans="1:13" x14ac:dyDescent="0.25">
      <c r="A40" s="107">
        <v>39873</v>
      </c>
      <c r="B40">
        <v>7731548</v>
      </c>
      <c r="C40">
        <v>6522191</v>
      </c>
      <c r="D40">
        <v>13842401</v>
      </c>
      <c r="E40">
        <v>38125</v>
      </c>
      <c r="F40">
        <v>28134265</v>
      </c>
      <c r="G40">
        <v>0</v>
      </c>
      <c r="H40">
        <v>15879882</v>
      </c>
      <c r="I40">
        <v>6654040</v>
      </c>
      <c r="J40">
        <v>22533922</v>
      </c>
      <c r="K40">
        <v>0</v>
      </c>
      <c r="L40">
        <v>0</v>
      </c>
      <c r="M40">
        <v>401225</v>
      </c>
    </row>
    <row r="41" spans="1:13" x14ac:dyDescent="0.25">
      <c r="A41" s="107">
        <v>39904</v>
      </c>
      <c r="B41">
        <v>5067954</v>
      </c>
      <c r="C41">
        <v>5867918</v>
      </c>
      <c r="D41">
        <v>9776770</v>
      </c>
      <c r="E41">
        <v>7915</v>
      </c>
      <c r="F41">
        <v>20720557</v>
      </c>
      <c r="G41">
        <v>493117</v>
      </c>
      <c r="H41">
        <v>14798862</v>
      </c>
      <c r="I41">
        <v>6435177</v>
      </c>
      <c r="J41">
        <v>21727156</v>
      </c>
      <c r="K41">
        <v>0</v>
      </c>
      <c r="L41">
        <v>0</v>
      </c>
      <c r="M41">
        <v>473013</v>
      </c>
    </row>
    <row r="42" spans="1:13" x14ac:dyDescent="0.25">
      <c r="A42" s="107">
        <v>39934</v>
      </c>
      <c r="B42">
        <v>2644755</v>
      </c>
      <c r="C42">
        <v>3434314</v>
      </c>
      <c r="D42">
        <v>3144349</v>
      </c>
      <c r="E42">
        <v>39892</v>
      </c>
      <c r="F42">
        <v>9263310</v>
      </c>
      <c r="G42">
        <v>357966</v>
      </c>
      <c r="H42">
        <v>9384660</v>
      </c>
      <c r="I42">
        <v>5684892</v>
      </c>
      <c r="J42">
        <v>15427518</v>
      </c>
      <c r="K42">
        <v>0</v>
      </c>
      <c r="L42">
        <v>0</v>
      </c>
      <c r="M42">
        <v>376289</v>
      </c>
    </row>
    <row r="43" spans="1:13" x14ac:dyDescent="0.25">
      <c r="A43" s="107">
        <v>39965</v>
      </c>
      <c r="B43">
        <v>2083407</v>
      </c>
      <c r="C43">
        <v>2512518</v>
      </c>
      <c r="D43">
        <v>3179141</v>
      </c>
      <c r="E43">
        <v>103917</v>
      </c>
      <c r="F43">
        <v>7878983</v>
      </c>
      <c r="G43">
        <v>584160</v>
      </c>
      <c r="H43">
        <v>6487528</v>
      </c>
      <c r="I43">
        <v>7113838</v>
      </c>
      <c r="J43">
        <v>14185526</v>
      </c>
      <c r="K43">
        <v>0</v>
      </c>
      <c r="L43">
        <v>0</v>
      </c>
      <c r="M43">
        <v>702041</v>
      </c>
    </row>
    <row r="44" spans="1:13" x14ac:dyDescent="0.25">
      <c r="A44" s="107">
        <v>39995</v>
      </c>
      <c r="B44">
        <v>2386515</v>
      </c>
      <c r="C44">
        <v>2044848</v>
      </c>
      <c r="D44">
        <v>2276924</v>
      </c>
      <c r="E44">
        <v>12557</v>
      </c>
      <c r="F44">
        <v>6720844</v>
      </c>
      <c r="G44">
        <v>481047</v>
      </c>
      <c r="H44">
        <v>6647779</v>
      </c>
      <c r="I44">
        <v>5446693</v>
      </c>
      <c r="J44">
        <v>12575519</v>
      </c>
      <c r="K44">
        <v>0</v>
      </c>
      <c r="L44">
        <v>0</v>
      </c>
      <c r="M44">
        <v>214676</v>
      </c>
    </row>
    <row r="45" spans="1:13" x14ac:dyDescent="0.25">
      <c r="A45" s="107">
        <v>40026</v>
      </c>
      <c r="B45">
        <v>5429442</v>
      </c>
      <c r="C45">
        <v>3207333</v>
      </c>
      <c r="D45">
        <v>2073322</v>
      </c>
      <c r="E45">
        <v>30633</v>
      </c>
      <c r="F45">
        <v>10740730</v>
      </c>
      <c r="G45">
        <v>0</v>
      </c>
      <c r="H45">
        <v>4414247</v>
      </c>
      <c r="I45">
        <v>4728180</v>
      </c>
      <c r="J45">
        <v>9142427</v>
      </c>
      <c r="K45">
        <v>0</v>
      </c>
      <c r="L45">
        <v>0</v>
      </c>
      <c r="M45">
        <v>503890</v>
      </c>
    </row>
    <row r="46" spans="1:13" x14ac:dyDescent="0.25">
      <c r="A46" s="107">
        <v>40057</v>
      </c>
      <c r="B46">
        <v>6627423</v>
      </c>
      <c r="C46">
        <v>2552131</v>
      </c>
      <c r="D46">
        <v>8898741</v>
      </c>
      <c r="E46">
        <v>49341</v>
      </c>
      <c r="F46">
        <v>18127636</v>
      </c>
      <c r="G46">
        <v>441088</v>
      </c>
      <c r="H46">
        <v>5848015</v>
      </c>
      <c r="I46">
        <v>3851702</v>
      </c>
      <c r="J46">
        <v>10140805</v>
      </c>
      <c r="K46">
        <v>0</v>
      </c>
      <c r="L46">
        <v>0</v>
      </c>
      <c r="M46">
        <v>758535</v>
      </c>
    </row>
    <row r="47" spans="1:13" x14ac:dyDescent="0.25">
      <c r="A47" s="107">
        <v>40087</v>
      </c>
      <c r="B47">
        <v>6922475</v>
      </c>
      <c r="C47">
        <v>2485088</v>
      </c>
      <c r="D47">
        <v>7579433</v>
      </c>
      <c r="E47">
        <v>132796</v>
      </c>
      <c r="F47">
        <v>17119792</v>
      </c>
      <c r="G47">
        <v>0</v>
      </c>
      <c r="H47">
        <v>8120211</v>
      </c>
      <c r="I47">
        <v>3663137</v>
      </c>
      <c r="J47">
        <v>11783348</v>
      </c>
      <c r="K47">
        <v>0</v>
      </c>
      <c r="L47">
        <v>0</v>
      </c>
      <c r="M47">
        <v>263519</v>
      </c>
    </row>
    <row r="48" spans="1:13" x14ac:dyDescent="0.25">
      <c r="A48" s="107">
        <v>40118</v>
      </c>
      <c r="B48">
        <v>7250504</v>
      </c>
      <c r="C48">
        <v>3047411</v>
      </c>
      <c r="D48">
        <v>3431969</v>
      </c>
      <c r="E48">
        <v>103129</v>
      </c>
      <c r="F48">
        <v>13833013</v>
      </c>
      <c r="G48">
        <v>0</v>
      </c>
      <c r="H48">
        <v>8638452</v>
      </c>
      <c r="I48">
        <v>5284166</v>
      </c>
      <c r="J48">
        <v>13922618</v>
      </c>
      <c r="K48">
        <v>0</v>
      </c>
      <c r="L48">
        <v>0</v>
      </c>
      <c r="M48">
        <v>213775</v>
      </c>
    </row>
    <row r="49" spans="1:13" x14ac:dyDescent="0.25">
      <c r="A49" s="107">
        <v>40148</v>
      </c>
      <c r="B49">
        <v>6298529</v>
      </c>
      <c r="C49">
        <v>2716718</v>
      </c>
      <c r="D49">
        <v>382006</v>
      </c>
      <c r="E49">
        <v>7381</v>
      </c>
      <c r="F49">
        <v>9404634</v>
      </c>
      <c r="G49">
        <v>350927</v>
      </c>
      <c r="H49">
        <v>10018479</v>
      </c>
      <c r="I49">
        <v>6068207</v>
      </c>
      <c r="J49">
        <v>16437613</v>
      </c>
      <c r="K49">
        <v>0</v>
      </c>
      <c r="L49">
        <v>0</v>
      </c>
      <c r="M49">
        <v>103173</v>
      </c>
    </row>
    <row r="50" spans="1:13" x14ac:dyDescent="0.25">
      <c r="A50" s="107">
        <v>40179</v>
      </c>
      <c r="B50">
        <v>4826857</v>
      </c>
      <c r="C50">
        <v>2593859</v>
      </c>
      <c r="D50">
        <v>779081</v>
      </c>
      <c r="E50">
        <v>38246</v>
      </c>
      <c r="F50">
        <v>8238043</v>
      </c>
      <c r="G50">
        <v>93839</v>
      </c>
      <c r="H50">
        <v>12441666</v>
      </c>
      <c r="I50">
        <v>6796801</v>
      </c>
      <c r="J50">
        <v>19332306</v>
      </c>
      <c r="K50">
        <v>0</v>
      </c>
      <c r="L50">
        <v>0</v>
      </c>
      <c r="M50">
        <v>400215</v>
      </c>
    </row>
    <row r="51" spans="1:13" x14ac:dyDescent="0.25">
      <c r="A51" s="107">
        <v>40210</v>
      </c>
      <c r="B51">
        <v>8830912</v>
      </c>
      <c r="C51">
        <v>3926017</v>
      </c>
      <c r="D51">
        <v>2431916</v>
      </c>
      <c r="E51">
        <v>31465</v>
      </c>
      <c r="F51">
        <v>15220310</v>
      </c>
      <c r="G51">
        <v>0</v>
      </c>
      <c r="H51">
        <v>12161034</v>
      </c>
      <c r="I51">
        <v>6102393</v>
      </c>
      <c r="J51">
        <v>18263427</v>
      </c>
      <c r="K51">
        <v>0</v>
      </c>
      <c r="L51">
        <v>0</v>
      </c>
      <c r="M51">
        <v>484084</v>
      </c>
    </row>
    <row r="52" spans="1:13" x14ac:dyDescent="0.25">
      <c r="A52" s="107">
        <v>40238</v>
      </c>
      <c r="B52">
        <v>12368940</v>
      </c>
      <c r="C52">
        <v>3287651</v>
      </c>
      <c r="D52">
        <v>4940770</v>
      </c>
      <c r="E52">
        <v>0</v>
      </c>
      <c r="F52">
        <v>20597361</v>
      </c>
      <c r="G52">
        <v>69922</v>
      </c>
      <c r="H52">
        <v>11529198</v>
      </c>
      <c r="I52">
        <v>6900117</v>
      </c>
      <c r="J52">
        <v>18499237</v>
      </c>
      <c r="K52">
        <v>0</v>
      </c>
      <c r="L52">
        <v>0</v>
      </c>
      <c r="M52">
        <v>275903</v>
      </c>
    </row>
    <row r="53" spans="1:13" x14ac:dyDescent="0.25">
      <c r="A53" s="107">
        <v>40269</v>
      </c>
      <c r="B53">
        <v>7136323</v>
      </c>
      <c r="C53">
        <v>2597240</v>
      </c>
      <c r="D53">
        <v>8208898</v>
      </c>
      <c r="E53">
        <v>13126</v>
      </c>
      <c r="F53">
        <v>17955587</v>
      </c>
      <c r="G53">
        <v>0</v>
      </c>
      <c r="H53">
        <v>12163467</v>
      </c>
      <c r="I53">
        <v>7083242</v>
      </c>
      <c r="J53">
        <v>19246709</v>
      </c>
      <c r="K53">
        <v>0</v>
      </c>
      <c r="L53">
        <v>0</v>
      </c>
      <c r="M53">
        <v>377853</v>
      </c>
    </row>
    <row r="54" spans="1:13" x14ac:dyDescent="0.25">
      <c r="A54" s="107">
        <v>40299</v>
      </c>
      <c r="B54">
        <v>7642450</v>
      </c>
      <c r="C54">
        <v>2604035</v>
      </c>
      <c r="D54">
        <v>4638542</v>
      </c>
      <c r="E54">
        <v>10378</v>
      </c>
      <c r="F54">
        <v>14895405</v>
      </c>
      <c r="G54">
        <v>0</v>
      </c>
      <c r="H54">
        <v>11127958</v>
      </c>
      <c r="I54">
        <v>7459726</v>
      </c>
      <c r="J54">
        <v>18587684</v>
      </c>
      <c r="K54">
        <v>0</v>
      </c>
      <c r="L54">
        <v>0</v>
      </c>
      <c r="M54">
        <v>234758</v>
      </c>
    </row>
    <row r="55" spans="1:13" x14ac:dyDescent="0.25">
      <c r="A55" s="107">
        <v>40330</v>
      </c>
      <c r="B55">
        <v>6217335</v>
      </c>
      <c r="C55">
        <v>2841387</v>
      </c>
      <c r="D55">
        <v>2723749</v>
      </c>
      <c r="E55">
        <v>2617</v>
      </c>
      <c r="F55">
        <v>11785088</v>
      </c>
      <c r="G55">
        <v>95571</v>
      </c>
      <c r="H55">
        <v>11257605</v>
      </c>
      <c r="I55">
        <v>7446365</v>
      </c>
      <c r="J55">
        <v>18799541</v>
      </c>
      <c r="K55">
        <v>0</v>
      </c>
      <c r="L55">
        <v>0</v>
      </c>
      <c r="M55">
        <v>444536</v>
      </c>
    </row>
    <row r="56" spans="1:13" x14ac:dyDescent="0.25">
      <c r="A56" s="107">
        <v>40360</v>
      </c>
      <c r="B56">
        <v>5570762</v>
      </c>
      <c r="C56">
        <v>1947099</v>
      </c>
      <c r="D56">
        <v>3411744</v>
      </c>
      <c r="E56">
        <v>0</v>
      </c>
      <c r="F56">
        <v>10929605</v>
      </c>
      <c r="G56">
        <v>135453</v>
      </c>
      <c r="H56">
        <v>11788124</v>
      </c>
      <c r="I56">
        <v>7579344</v>
      </c>
      <c r="J56">
        <v>19502921</v>
      </c>
      <c r="K56">
        <v>0</v>
      </c>
      <c r="L56">
        <v>0</v>
      </c>
      <c r="M56">
        <v>268996</v>
      </c>
    </row>
    <row r="57" spans="1:13" x14ac:dyDescent="0.25">
      <c r="A57" s="107">
        <v>40391</v>
      </c>
      <c r="B57">
        <v>7523630</v>
      </c>
      <c r="C57">
        <v>3059142</v>
      </c>
      <c r="D57">
        <v>2303454</v>
      </c>
      <c r="E57">
        <v>15673</v>
      </c>
      <c r="F57">
        <v>12901899</v>
      </c>
      <c r="G57">
        <v>66794</v>
      </c>
      <c r="H57">
        <v>10867870</v>
      </c>
      <c r="I57">
        <v>8609052</v>
      </c>
      <c r="J57">
        <v>19543716</v>
      </c>
      <c r="K57">
        <v>0</v>
      </c>
      <c r="L57">
        <v>0</v>
      </c>
      <c r="M57">
        <v>561166</v>
      </c>
    </row>
    <row r="58" spans="1:13" x14ac:dyDescent="0.25">
      <c r="A58" s="107">
        <v>40422</v>
      </c>
      <c r="B58">
        <v>8173951</v>
      </c>
      <c r="C58">
        <v>4664316</v>
      </c>
      <c r="D58">
        <v>4205856</v>
      </c>
      <c r="E58">
        <v>0</v>
      </c>
      <c r="F58">
        <v>17044123</v>
      </c>
      <c r="G58">
        <v>186442</v>
      </c>
      <c r="H58">
        <v>11688542</v>
      </c>
      <c r="I58">
        <v>7835551</v>
      </c>
      <c r="J58">
        <v>19710535</v>
      </c>
      <c r="K58">
        <v>0</v>
      </c>
      <c r="L58">
        <v>0</v>
      </c>
      <c r="M58">
        <v>280590</v>
      </c>
    </row>
    <row r="59" spans="1:13" x14ac:dyDescent="0.25">
      <c r="A59" s="107">
        <v>40452</v>
      </c>
      <c r="B59">
        <v>8362797</v>
      </c>
      <c r="C59">
        <v>2953517</v>
      </c>
      <c r="D59">
        <v>4070458</v>
      </c>
      <c r="E59">
        <v>3105</v>
      </c>
      <c r="F59">
        <v>15389877</v>
      </c>
      <c r="G59">
        <v>0</v>
      </c>
      <c r="H59">
        <v>10681617</v>
      </c>
      <c r="I59">
        <v>7903227</v>
      </c>
      <c r="J59">
        <v>18584844</v>
      </c>
      <c r="K59">
        <v>0</v>
      </c>
      <c r="L59">
        <v>0</v>
      </c>
      <c r="M59">
        <v>250989</v>
      </c>
    </row>
    <row r="60" spans="1:13" x14ac:dyDescent="0.25">
      <c r="A60" s="107">
        <v>40483</v>
      </c>
      <c r="B60">
        <v>6072511</v>
      </c>
      <c r="C60">
        <v>3170828</v>
      </c>
      <c r="D60">
        <v>781666</v>
      </c>
      <c r="E60">
        <v>5976</v>
      </c>
      <c r="F60">
        <v>10030981</v>
      </c>
      <c r="G60">
        <v>0</v>
      </c>
      <c r="H60">
        <v>10129070</v>
      </c>
      <c r="I60">
        <v>6705835</v>
      </c>
      <c r="J60">
        <v>16834905</v>
      </c>
      <c r="K60">
        <v>0</v>
      </c>
      <c r="L60">
        <v>0</v>
      </c>
      <c r="M60">
        <v>678321</v>
      </c>
    </row>
    <row r="61" spans="1:13" x14ac:dyDescent="0.25">
      <c r="A61" s="107">
        <v>40513</v>
      </c>
      <c r="B61">
        <v>2811809</v>
      </c>
      <c r="C61">
        <v>2490822</v>
      </c>
      <c r="D61">
        <v>1096604</v>
      </c>
      <c r="E61">
        <v>1236783</v>
      </c>
      <c r="F61">
        <v>7636018</v>
      </c>
      <c r="G61">
        <v>293935</v>
      </c>
      <c r="H61">
        <v>12350508</v>
      </c>
      <c r="I61">
        <v>5481114</v>
      </c>
      <c r="J61">
        <v>18125557</v>
      </c>
      <c r="K61">
        <v>0</v>
      </c>
      <c r="L61">
        <v>0</v>
      </c>
      <c r="M61">
        <v>290670</v>
      </c>
    </row>
    <row r="62" spans="1:13" x14ac:dyDescent="0.25">
      <c r="A62" s="107">
        <v>40544</v>
      </c>
      <c r="B62">
        <v>4595242</v>
      </c>
      <c r="C62">
        <v>3237427</v>
      </c>
      <c r="D62">
        <v>1016720</v>
      </c>
      <c r="E62">
        <v>133404</v>
      </c>
      <c r="F62">
        <v>8982793</v>
      </c>
      <c r="G62">
        <v>0</v>
      </c>
      <c r="H62">
        <v>12123108</v>
      </c>
      <c r="I62">
        <v>6869612</v>
      </c>
      <c r="J62">
        <v>18992720</v>
      </c>
      <c r="K62">
        <v>0</v>
      </c>
      <c r="L62">
        <v>0</v>
      </c>
      <c r="M62">
        <v>272699</v>
      </c>
    </row>
    <row r="63" spans="1:13" x14ac:dyDescent="0.25">
      <c r="A63" s="107">
        <v>40575</v>
      </c>
      <c r="B63">
        <v>1309523</v>
      </c>
      <c r="C63">
        <v>4564083</v>
      </c>
      <c r="D63">
        <v>952847</v>
      </c>
      <c r="E63">
        <v>0</v>
      </c>
      <c r="F63">
        <v>6826453</v>
      </c>
      <c r="G63">
        <v>0</v>
      </c>
      <c r="H63">
        <v>12388890</v>
      </c>
      <c r="I63">
        <v>6037583</v>
      </c>
      <c r="J63">
        <v>18426473</v>
      </c>
      <c r="K63">
        <v>0</v>
      </c>
      <c r="L63">
        <v>0</v>
      </c>
      <c r="M63">
        <v>688240</v>
      </c>
    </row>
    <row r="64" spans="1:13" x14ac:dyDescent="0.25">
      <c r="A64" s="107">
        <v>40603</v>
      </c>
      <c r="B64">
        <v>2858451</v>
      </c>
      <c r="C64">
        <v>4776678</v>
      </c>
      <c r="D64">
        <v>1069838</v>
      </c>
      <c r="E64">
        <v>97480</v>
      </c>
      <c r="F64">
        <v>8802447</v>
      </c>
      <c r="G64">
        <v>0</v>
      </c>
      <c r="H64">
        <v>13271229</v>
      </c>
      <c r="I64">
        <v>7774785</v>
      </c>
      <c r="J64">
        <v>21046014</v>
      </c>
      <c r="K64">
        <v>0</v>
      </c>
      <c r="L64">
        <v>0</v>
      </c>
      <c r="M64">
        <v>582531</v>
      </c>
    </row>
    <row r="65" spans="1:13" x14ac:dyDescent="0.25">
      <c r="A65" s="107">
        <v>40634</v>
      </c>
      <c r="B65">
        <v>1903779</v>
      </c>
      <c r="C65">
        <v>3639944</v>
      </c>
      <c r="D65">
        <v>1678331</v>
      </c>
      <c r="E65">
        <v>84601</v>
      </c>
      <c r="F65">
        <v>7306655</v>
      </c>
      <c r="G65">
        <v>0</v>
      </c>
      <c r="H65">
        <v>11049901</v>
      </c>
      <c r="I65">
        <v>5840948</v>
      </c>
      <c r="J65">
        <v>16890849</v>
      </c>
      <c r="K65">
        <v>282202</v>
      </c>
      <c r="L65">
        <v>0</v>
      </c>
      <c r="M65">
        <v>276345</v>
      </c>
    </row>
    <row r="66" spans="1:13" x14ac:dyDescent="0.25">
      <c r="A66" s="107">
        <v>40664</v>
      </c>
      <c r="B66">
        <v>2100171</v>
      </c>
      <c r="C66">
        <v>4017330</v>
      </c>
      <c r="D66">
        <v>1824146</v>
      </c>
      <c r="E66">
        <v>5960</v>
      </c>
      <c r="F66">
        <v>7947607</v>
      </c>
      <c r="G66">
        <v>1112792</v>
      </c>
      <c r="H66">
        <v>9905353</v>
      </c>
      <c r="I66">
        <v>7058476</v>
      </c>
      <c r="J66">
        <v>18076621</v>
      </c>
      <c r="K66">
        <v>62765</v>
      </c>
      <c r="L66">
        <v>0</v>
      </c>
      <c r="M66">
        <v>113595</v>
      </c>
    </row>
    <row r="67" spans="1:13" x14ac:dyDescent="0.25">
      <c r="A67" s="107">
        <v>40695</v>
      </c>
      <c r="B67">
        <v>1481477</v>
      </c>
      <c r="C67">
        <v>3942235</v>
      </c>
      <c r="D67">
        <v>1758460</v>
      </c>
      <c r="E67">
        <v>0</v>
      </c>
      <c r="F67">
        <v>7182172</v>
      </c>
      <c r="G67">
        <v>913242</v>
      </c>
      <c r="H67">
        <v>10102572</v>
      </c>
      <c r="I67">
        <v>6741145</v>
      </c>
      <c r="J67">
        <v>17756959</v>
      </c>
      <c r="K67">
        <v>94255</v>
      </c>
      <c r="L67">
        <v>0</v>
      </c>
      <c r="M67">
        <v>412650</v>
      </c>
    </row>
    <row r="68" spans="1:13" x14ac:dyDescent="0.25">
      <c r="A68" s="107">
        <v>40725</v>
      </c>
      <c r="B68">
        <v>990104</v>
      </c>
      <c r="C68">
        <v>2019297</v>
      </c>
      <c r="D68">
        <v>1126246</v>
      </c>
      <c r="E68">
        <v>6824</v>
      </c>
      <c r="F68">
        <v>4142471</v>
      </c>
      <c r="G68">
        <v>862957</v>
      </c>
      <c r="H68">
        <v>8502900</v>
      </c>
      <c r="I68">
        <v>5969867</v>
      </c>
      <c r="J68">
        <v>15335724</v>
      </c>
      <c r="K68">
        <v>0</v>
      </c>
      <c r="L68">
        <v>0</v>
      </c>
      <c r="M68">
        <v>764770</v>
      </c>
    </row>
    <row r="69" spans="1:13" x14ac:dyDescent="0.25">
      <c r="A69" s="107">
        <v>40756</v>
      </c>
      <c r="B69">
        <v>2458787</v>
      </c>
      <c r="C69">
        <v>2395786</v>
      </c>
      <c r="D69">
        <v>1750711</v>
      </c>
      <c r="E69">
        <v>31743</v>
      </c>
      <c r="F69">
        <v>6637027</v>
      </c>
      <c r="G69">
        <v>1210233</v>
      </c>
      <c r="H69">
        <v>8877760</v>
      </c>
      <c r="I69">
        <v>7756375</v>
      </c>
      <c r="J69">
        <v>17844368</v>
      </c>
      <c r="K69">
        <v>0</v>
      </c>
      <c r="L69">
        <v>0</v>
      </c>
      <c r="M69">
        <v>498377</v>
      </c>
    </row>
    <row r="70" spans="1:13" x14ac:dyDescent="0.25">
      <c r="A70" s="107">
        <v>40787</v>
      </c>
      <c r="B70">
        <v>5074498</v>
      </c>
      <c r="C70">
        <v>3652677</v>
      </c>
      <c r="D70">
        <v>1010702</v>
      </c>
      <c r="E70">
        <v>1291379</v>
      </c>
      <c r="F70">
        <v>11029256</v>
      </c>
      <c r="G70">
        <v>2366205</v>
      </c>
      <c r="H70">
        <v>9214002</v>
      </c>
      <c r="I70">
        <v>6996530</v>
      </c>
      <c r="J70">
        <v>18576737</v>
      </c>
      <c r="K70">
        <v>0</v>
      </c>
      <c r="L70">
        <v>0</v>
      </c>
      <c r="M70">
        <v>336222</v>
      </c>
    </row>
    <row r="71" spans="1:13" x14ac:dyDescent="0.25">
      <c r="A71" s="107">
        <v>40817</v>
      </c>
      <c r="B71">
        <v>5148920</v>
      </c>
      <c r="C71">
        <v>3431319</v>
      </c>
      <c r="D71">
        <v>363305</v>
      </c>
      <c r="E71">
        <v>0</v>
      </c>
      <c r="F71">
        <v>8943544</v>
      </c>
      <c r="G71">
        <v>707523</v>
      </c>
      <c r="H71">
        <v>10917333</v>
      </c>
      <c r="I71">
        <v>9388252</v>
      </c>
      <c r="J71">
        <v>21013108</v>
      </c>
      <c r="K71">
        <v>0</v>
      </c>
      <c r="L71">
        <v>0</v>
      </c>
      <c r="M71">
        <v>571497</v>
      </c>
    </row>
    <row r="72" spans="1:13" x14ac:dyDescent="0.25">
      <c r="A72" s="107">
        <v>40848</v>
      </c>
      <c r="B72">
        <v>3711327</v>
      </c>
      <c r="C72">
        <v>4590631</v>
      </c>
      <c r="D72">
        <v>1019521</v>
      </c>
      <c r="E72">
        <v>1216890</v>
      </c>
      <c r="F72">
        <v>10538369</v>
      </c>
      <c r="G72">
        <v>943183</v>
      </c>
      <c r="H72">
        <v>11863649</v>
      </c>
      <c r="I72">
        <v>7350102</v>
      </c>
      <c r="J72">
        <v>20156934</v>
      </c>
      <c r="K72">
        <v>0</v>
      </c>
      <c r="L72">
        <v>0</v>
      </c>
      <c r="M72">
        <v>266400</v>
      </c>
    </row>
    <row r="73" spans="1:13" x14ac:dyDescent="0.25">
      <c r="A73" s="107">
        <v>40878</v>
      </c>
      <c r="B73">
        <v>1724821</v>
      </c>
      <c r="C73">
        <v>2917931</v>
      </c>
      <c r="D73">
        <v>1799140</v>
      </c>
      <c r="E73">
        <v>1776383</v>
      </c>
      <c r="F73">
        <v>8218275</v>
      </c>
      <c r="G73">
        <v>1359343</v>
      </c>
      <c r="H73">
        <v>13405966</v>
      </c>
      <c r="I73">
        <v>7101983</v>
      </c>
      <c r="J73">
        <v>21867292</v>
      </c>
      <c r="K73">
        <v>0</v>
      </c>
      <c r="L73">
        <v>0</v>
      </c>
      <c r="M73">
        <v>412232</v>
      </c>
    </row>
    <row r="74" spans="1:13" x14ac:dyDescent="0.25">
      <c r="A74" s="107">
        <v>40909</v>
      </c>
      <c r="B74">
        <v>1655396</v>
      </c>
      <c r="C74">
        <v>3420608</v>
      </c>
      <c r="D74">
        <v>3550341</v>
      </c>
      <c r="E74">
        <v>100413</v>
      </c>
      <c r="F74">
        <v>8726758</v>
      </c>
      <c r="G74">
        <v>1421392</v>
      </c>
      <c r="H74">
        <v>13154553</v>
      </c>
      <c r="I74">
        <v>7703763</v>
      </c>
      <c r="J74">
        <v>22279708</v>
      </c>
      <c r="K74">
        <v>0</v>
      </c>
      <c r="L74">
        <v>0</v>
      </c>
      <c r="M74">
        <v>729575</v>
      </c>
    </row>
    <row r="75" spans="1:13" x14ac:dyDescent="0.25">
      <c r="A75" s="107">
        <v>40940</v>
      </c>
      <c r="B75">
        <v>2952434</v>
      </c>
      <c r="C75">
        <v>5772904</v>
      </c>
      <c r="D75">
        <v>1660142</v>
      </c>
      <c r="E75">
        <v>0</v>
      </c>
      <c r="F75">
        <v>10385480</v>
      </c>
      <c r="G75">
        <v>604763</v>
      </c>
      <c r="H75">
        <v>13998704</v>
      </c>
      <c r="I75">
        <v>6891844</v>
      </c>
      <c r="J75">
        <v>21495311</v>
      </c>
      <c r="K75">
        <v>0</v>
      </c>
      <c r="L75">
        <v>0</v>
      </c>
      <c r="M75">
        <v>321496</v>
      </c>
    </row>
    <row r="76" spans="1:13" x14ac:dyDescent="0.25">
      <c r="A76" s="107">
        <v>40969</v>
      </c>
      <c r="B76">
        <v>6396400</v>
      </c>
      <c r="C76">
        <v>5362421</v>
      </c>
      <c r="D76">
        <v>1617240</v>
      </c>
      <c r="E76">
        <v>62267</v>
      </c>
      <c r="F76">
        <v>13438328</v>
      </c>
      <c r="G76">
        <v>1056736</v>
      </c>
      <c r="H76">
        <v>14720938</v>
      </c>
      <c r="I76">
        <v>6663634</v>
      </c>
      <c r="J76">
        <v>22441308</v>
      </c>
      <c r="K76">
        <v>0</v>
      </c>
      <c r="L76">
        <v>0</v>
      </c>
      <c r="M76">
        <v>508652</v>
      </c>
    </row>
    <row r="77" spans="1:13" x14ac:dyDescent="0.25">
      <c r="A77" s="107">
        <v>41000</v>
      </c>
      <c r="B77">
        <v>3951535</v>
      </c>
      <c r="C77">
        <v>4066094</v>
      </c>
      <c r="D77">
        <v>1778019</v>
      </c>
      <c r="E77">
        <v>115435</v>
      </c>
      <c r="F77">
        <v>9911083</v>
      </c>
      <c r="G77">
        <v>824206</v>
      </c>
      <c r="H77">
        <v>12797221</v>
      </c>
      <c r="I77">
        <v>6764043</v>
      </c>
      <c r="J77">
        <v>20385470</v>
      </c>
      <c r="K77">
        <v>0</v>
      </c>
      <c r="L77">
        <v>0</v>
      </c>
      <c r="M77">
        <v>179064</v>
      </c>
    </row>
    <row r="78" spans="1:13" x14ac:dyDescent="0.25">
      <c r="A78" s="107">
        <v>41030</v>
      </c>
      <c r="B78">
        <v>2329784</v>
      </c>
      <c r="C78">
        <v>4366583</v>
      </c>
      <c r="D78">
        <v>3270806</v>
      </c>
      <c r="E78">
        <v>39966</v>
      </c>
      <c r="F78">
        <v>10007139</v>
      </c>
      <c r="G78">
        <v>361425</v>
      </c>
      <c r="H78">
        <v>11439605</v>
      </c>
      <c r="I78">
        <v>6135033</v>
      </c>
      <c r="J78">
        <v>17936063</v>
      </c>
      <c r="K78">
        <v>0</v>
      </c>
      <c r="L78">
        <v>0</v>
      </c>
      <c r="M78">
        <v>428861</v>
      </c>
    </row>
    <row r="79" spans="1:13" x14ac:dyDescent="0.25">
      <c r="A79" s="107">
        <v>41061</v>
      </c>
      <c r="B79">
        <v>2279917</v>
      </c>
      <c r="C79">
        <v>3708486</v>
      </c>
      <c r="D79">
        <v>4391694</v>
      </c>
      <c r="E79">
        <v>0</v>
      </c>
      <c r="F79">
        <v>10380097</v>
      </c>
      <c r="G79">
        <v>282492</v>
      </c>
      <c r="H79">
        <v>11185147</v>
      </c>
      <c r="I79">
        <v>5979537</v>
      </c>
      <c r="J79">
        <v>17447176</v>
      </c>
      <c r="K79">
        <v>0</v>
      </c>
      <c r="L79">
        <v>0</v>
      </c>
      <c r="M79">
        <v>955157</v>
      </c>
    </row>
    <row r="80" spans="1:13" x14ac:dyDescent="0.25">
      <c r="A80" s="107">
        <v>41091</v>
      </c>
      <c r="B80">
        <v>1859692</v>
      </c>
      <c r="C80">
        <v>2292790</v>
      </c>
      <c r="D80">
        <v>1156590</v>
      </c>
      <c r="E80">
        <v>12977</v>
      </c>
      <c r="F80">
        <v>5322049</v>
      </c>
      <c r="G80">
        <v>926210</v>
      </c>
      <c r="H80">
        <v>9171554</v>
      </c>
      <c r="I80">
        <v>6918489</v>
      </c>
      <c r="J80">
        <v>17016253</v>
      </c>
      <c r="K80">
        <v>0</v>
      </c>
      <c r="L80">
        <v>0</v>
      </c>
      <c r="M80">
        <v>676923</v>
      </c>
    </row>
    <row r="81" spans="1:13" x14ac:dyDescent="0.25">
      <c r="A81" s="107">
        <v>41122</v>
      </c>
      <c r="B81">
        <v>452657</v>
      </c>
      <c r="C81">
        <v>2448136</v>
      </c>
      <c r="D81">
        <v>83976</v>
      </c>
      <c r="E81">
        <v>0</v>
      </c>
      <c r="F81">
        <v>2984769</v>
      </c>
      <c r="G81">
        <v>0</v>
      </c>
      <c r="H81">
        <v>6483314</v>
      </c>
      <c r="I81">
        <v>5493441</v>
      </c>
      <c r="J81">
        <v>11976755</v>
      </c>
      <c r="K81">
        <v>0</v>
      </c>
      <c r="L81">
        <v>0</v>
      </c>
      <c r="M81">
        <v>797322</v>
      </c>
    </row>
    <row r="82" spans="1:13" x14ac:dyDescent="0.25">
      <c r="A82" s="107">
        <v>41153</v>
      </c>
      <c r="B82">
        <v>1199275</v>
      </c>
      <c r="C82">
        <v>3510483</v>
      </c>
      <c r="D82">
        <v>70703</v>
      </c>
      <c r="E82">
        <v>0</v>
      </c>
      <c r="F82">
        <v>4780461</v>
      </c>
      <c r="G82">
        <v>0</v>
      </c>
      <c r="H82">
        <v>5299984</v>
      </c>
      <c r="I82">
        <v>4569701</v>
      </c>
      <c r="J82">
        <v>9869685</v>
      </c>
      <c r="K82">
        <v>0</v>
      </c>
      <c r="L82">
        <v>0</v>
      </c>
      <c r="M82">
        <v>452054</v>
      </c>
    </row>
    <row r="83" spans="1:13" x14ac:dyDescent="0.25">
      <c r="A83" s="107">
        <v>41183</v>
      </c>
      <c r="B83">
        <v>4024601</v>
      </c>
      <c r="C83">
        <v>4559393</v>
      </c>
      <c r="D83">
        <v>3492668</v>
      </c>
      <c r="E83">
        <v>745031</v>
      </c>
      <c r="F83">
        <v>12821693</v>
      </c>
      <c r="G83">
        <v>207604</v>
      </c>
      <c r="H83">
        <v>8295268</v>
      </c>
      <c r="I83">
        <v>5075747</v>
      </c>
      <c r="J83">
        <v>13578619</v>
      </c>
      <c r="K83">
        <v>0</v>
      </c>
      <c r="L83">
        <v>0</v>
      </c>
      <c r="M83">
        <v>477165</v>
      </c>
    </row>
    <row r="84" spans="1:13" x14ac:dyDescent="0.25">
      <c r="A84" s="107">
        <v>41214</v>
      </c>
      <c r="B84">
        <v>1348416</v>
      </c>
      <c r="C84">
        <v>6617060</v>
      </c>
      <c r="D84">
        <v>4276794</v>
      </c>
      <c r="E84">
        <v>1565345</v>
      </c>
      <c r="F84">
        <v>13807615</v>
      </c>
      <c r="G84">
        <v>0</v>
      </c>
      <c r="H84">
        <v>10932649</v>
      </c>
      <c r="I84">
        <v>5081658</v>
      </c>
      <c r="J84">
        <v>16014307</v>
      </c>
      <c r="K84">
        <v>0</v>
      </c>
      <c r="L84">
        <v>0</v>
      </c>
      <c r="M84">
        <v>267645</v>
      </c>
    </row>
    <row r="85" spans="1:13" x14ac:dyDescent="0.25">
      <c r="A85" s="107">
        <v>41244</v>
      </c>
      <c r="B85">
        <v>671091</v>
      </c>
      <c r="C85">
        <v>5982648</v>
      </c>
      <c r="D85">
        <v>2322444</v>
      </c>
      <c r="E85">
        <v>82150</v>
      </c>
      <c r="F85">
        <v>9058333</v>
      </c>
      <c r="G85">
        <v>624958</v>
      </c>
      <c r="H85">
        <v>10704609</v>
      </c>
      <c r="I85">
        <v>5219504</v>
      </c>
      <c r="J85">
        <v>16549071</v>
      </c>
      <c r="K85">
        <v>0</v>
      </c>
      <c r="L85">
        <v>0</v>
      </c>
      <c r="M85">
        <v>515680</v>
      </c>
    </row>
    <row r="86" spans="1:13" x14ac:dyDescent="0.25">
      <c r="A86" s="107">
        <v>41275</v>
      </c>
      <c r="B86">
        <v>1142797</v>
      </c>
      <c r="C86">
        <v>4984926</v>
      </c>
      <c r="D86">
        <v>4715988</v>
      </c>
      <c r="E86">
        <v>50413</v>
      </c>
      <c r="F86">
        <v>10894124</v>
      </c>
      <c r="G86">
        <v>0</v>
      </c>
      <c r="H86">
        <v>14100295</v>
      </c>
      <c r="I86">
        <v>5617862</v>
      </c>
      <c r="J86">
        <v>19718157</v>
      </c>
      <c r="K86">
        <v>0</v>
      </c>
      <c r="L86">
        <v>0</v>
      </c>
      <c r="M86">
        <v>820069</v>
      </c>
    </row>
    <row r="87" spans="1:13" x14ac:dyDescent="0.25">
      <c r="A87" s="107">
        <v>41306</v>
      </c>
      <c r="B87">
        <v>3689936</v>
      </c>
      <c r="C87">
        <v>6295369</v>
      </c>
      <c r="D87">
        <v>6248138</v>
      </c>
      <c r="E87">
        <v>0</v>
      </c>
      <c r="F87">
        <v>16233443</v>
      </c>
      <c r="G87">
        <v>57998</v>
      </c>
      <c r="H87">
        <v>11484809</v>
      </c>
      <c r="I87">
        <v>5127992</v>
      </c>
      <c r="J87">
        <v>16670799</v>
      </c>
      <c r="K87">
        <v>0</v>
      </c>
      <c r="L87">
        <v>0</v>
      </c>
      <c r="M87">
        <v>830307</v>
      </c>
    </row>
    <row r="88" spans="1:13" x14ac:dyDescent="0.25">
      <c r="A88" s="107">
        <v>41334</v>
      </c>
      <c r="B88">
        <v>6958552</v>
      </c>
      <c r="C88">
        <v>6057976</v>
      </c>
      <c r="D88">
        <v>6633666</v>
      </c>
      <c r="E88">
        <v>58496</v>
      </c>
      <c r="F88">
        <v>19708690</v>
      </c>
      <c r="G88">
        <v>144686</v>
      </c>
      <c r="H88">
        <v>9399460</v>
      </c>
      <c r="I88">
        <v>5990809</v>
      </c>
      <c r="J88">
        <v>15534955</v>
      </c>
      <c r="K88">
        <v>0</v>
      </c>
      <c r="L88">
        <v>0</v>
      </c>
      <c r="M88">
        <v>281383</v>
      </c>
    </row>
    <row r="89" spans="1:13" x14ac:dyDescent="0.25">
      <c r="A89" s="107">
        <v>41365</v>
      </c>
      <c r="B89">
        <v>7479647</v>
      </c>
      <c r="C89">
        <v>6986678</v>
      </c>
      <c r="D89">
        <v>10284914</v>
      </c>
      <c r="E89">
        <v>47893</v>
      </c>
      <c r="F89">
        <v>24799132</v>
      </c>
      <c r="G89">
        <v>863662</v>
      </c>
      <c r="H89">
        <v>8818852</v>
      </c>
      <c r="I89">
        <v>7392718</v>
      </c>
      <c r="J89">
        <v>17075232</v>
      </c>
      <c r="K89">
        <v>0</v>
      </c>
      <c r="L89">
        <v>0</v>
      </c>
      <c r="M89">
        <v>532884</v>
      </c>
    </row>
    <row r="90" spans="1:13" x14ac:dyDescent="0.25">
      <c r="A90" s="107">
        <v>41395</v>
      </c>
      <c r="B90">
        <v>1891004</v>
      </c>
      <c r="C90">
        <v>5512602</v>
      </c>
      <c r="D90">
        <v>5310753</v>
      </c>
      <c r="E90">
        <v>0</v>
      </c>
      <c r="F90">
        <v>12714359</v>
      </c>
      <c r="G90">
        <v>0</v>
      </c>
      <c r="H90">
        <v>8922987</v>
      </c>
      <c r="I90">
        <v>5787087</v>
      </c>
      <c r="J90">
        <v>14710074</v>
      </c>
      <c r="K90">
        <v>0</v>
      </c>
      <c r="L90">
        <v>0</v>
      </c>
      <c r="M90">
        <v>261706</v>
      </c>
    </row>
    <row r="91" spans="1:13" x14ac:dyDescent="0.25">
      <c r="A91" s="107">
        <v>41426</v>
      </c>
      <c r="B91">
        <v>1252186</v>
      </c>
      <c r="C91">
        <v>5537755</v>
      </c>
      <c r="D91">
        <v>1586091</v>
      </c>
      <c r="E91">
        <v>22679</v>
      </c>
      <c r="F91">
        <v>8398711</v>
      </c>
      <c r="G91">
        <v>1863105</v>
      </c>
      <c r="H91">
        <v>8499034</v>
      </c>
      <c r="I91">
        <v>7101280</v>
      </c>
      <c r="J91">
        <v>17463419</v>
      </c>
      <c r="K91">
        <v>0</v>
      </c>
      <c r="L91">
        <v>0</v>
      </c>
      <c r="M91">
        <v>462111</v>
      </c>
    </row>
    <row r="92" spans="1:13" x14ac:dyDescent="0.25">
      <c r="A92" s="107">
        <v>41456</v>
      </c>
      <c r="B92">
        <v>725313</v>
      </c>
      <c r="C92">
        <v>3148345</v>
      </c>
      <c r="D92">
        <v>2398543</v>
      </c>
      <c r="E92">
        <v>0</v>
      </c>
      <c r="F92">
        <v>6272201</v>
      </c>
      <c r="G92">
        <v>559762</v>
      </c>
      <c r="H92">
        <v>8451768</v>
      </c>
      <c r="I92">
        <v>7917136</v>
      </c>
      <c r="J92">
        <v>16928666</v>
      </c>
      <c r="K92">
        <v>0</v>
      </c>
      <c r="L92">
        <v>0</v>
      </c>
      <c r="M92">
        <v>256069</v>
      </c>
    </row>
    <row r="93" spans="1:13" x14ac:dyDescent="0.25">
      <c r="A93" s="107">
        <v>41487</v>
      </c>
      <c r="B93">
        <v>874553</v>
      </c>
      <c r="C93">
        <v>4199016</v>
      </c>
      <c r="D93">
        <v>2482637</v>
      </c>
      <c r="E93">
        <v>0</v>
      </c>
      <c r="F93">
        <v>7556206</v>
      </c>
      <c r="G93">
        <v>1227687</v>
      </c>
      <c r="H93">
        <v>8365006</v>
      </c>
      <c r="I93">
        <v>8384063</v>
      </c>
      <c r="J93">
        <v>17976756</v>
      </c>
      <c r="K93">
        <v>0</v>
      </c>
      <c r="L93">
        <v>0</v>
      </c>
      <c r="M93">
        <v>522091</v>
      </c>
    </row>
    <row r="94" spans="1:13" x14ac:dyDescent="0.25">
      <c r="A94" s="107">
        <v>41518</v>
      </c>
      <c r="B94">
        <v>722089</v>
      </c>
      <c r="C94">
        <v>6350757</v>
      </c>
      <c r="D94">
        <v>11162610</v>
      </c>
      <c r="E94">
        <v>17079</v>
      </c>
      <c r="F94">
        <v>18252535</v>
      </c>
      <c r="G94">
        <v>0</v>
      </c>
      <c r="H94">
        <v>7087654</v>
      </c>
      <c r="I94">
        <v>7655048</v>
      </c>
      <c r="J94">
        <v>14742702</v>
      </c>
      <c r="K94">
        <v>0</v>
      </c>
      <c r="L94">
        <v>0</v>
      </c>
      <c r="M94">
        <v>764483</v>
      </c>
    </row>
    <row r="95" spans="1:13" x14ac:dyDescent="0.25">
      <c r="A95" s="107">
        <v>41548</v>
      </c>
      <c r="B95">
        <v>3979542</v>
      </c>
      <c r="C95">
        <v>3630921</v>
      </c>
      <c r="D95">
        <v>8621963</v>
      </c>
      <c r="E95">
        <v>0</v>
      </c>
      <c r="F95">
        <v>16232426</v>
      </c>
      <c r="G95">
        <v>67181</v>
      </c>
      <c r="H95">
        <v>5729395</v>
      </c>
      <c r="I95">
        <v>4823028</v>
      </c>
      <c r="J95">
        <v>10619604</v>
      </c>
      <c r="K95">
        <v>0</v>
      </c>
      <c r="L95">
        <v>0</v>
      </c>
      <c r="M95">
        <v>137054</v>
      </c>
    </row>
    <row r="96" spans="1:13" x14ac:dyDescent="0.25">
      <c r="A96" s="107">
        <v>41579</v>
      </c>
      <c r="B96">
        <v>600510</v>
      </c>
      <c r="C96">
        <v>7524782</v>
      </c>
      <c r="D96">
        <v>10065407</v>
      </c>
      <c r="E96">
        <v>308575</v>
      </c>
      <c r="F96">
        <v>18499274</v>
      </c>
      <c r="G96">
        <v>1139737</v>
      </c>
      <c r="H96">
        <v>10732043</v>
      </c>
      <c r="I96">
        <v>6216014</v>
      </c>
      <c r="J96">
        <v>18087794</v>
      </c>
      <c r="K96">
        <v>0</v>
      </c>
      <c r="L96">
        <v>0</v>
      </c>
      <c r="M96">
        <v>596471</v>
      </c>
    </row>
    <row r="97" spans="1:13" x14ac:dyDescent="0.25">
      <c r="A97" s="107">
        <v>41609</v>
      </c>
      <c r="B97">
        <v>357307</v>
      </c>
      <c r="C97">
        <v>9279548</v>
      </c>
      <c r="D97">
        <v>11866661</v>
      </c>
      <c r="E97">
        <v>1856383</v>
      </c>
      <c r="F97">
        <v>23359899</v>
      </c>
      <c r="G97">
        <v>1332999</v>
      </c>
      <c r="H97">
        <v>12232206</v>
      </c>
      <c r="I97">
        <v>7417123</v>
      </c>
      <c r="J97">
        <v>20982328</v>
      </c>
      <c r="K97">
        <v>0</v>
      </c>
      <c r="L97">
        <v>0</v>
      </c>
      <c r="M97">
        <v>239079</v>
      </c>
    </row>
    <row r="98" spans="1:13" x14ac:dyDescent="0.25">
      <c r="A98" s="107">
        <v>41640</v>
      </c>
      <c r="B98">
        <v>493539</v>
      </c>
      <c r="C98">
        <v>5942038</v>
      </c>
      <c r="D98">
        <v>3877969</v>
      </c>
      <c r="E98">
        <v>803830</v>
      </c>
      <c r="F98">
        <v>11117376</v>
      </c>
      <c r="G98">
        <v>84774</v>
      </c>
      <c r="H98">
        <v>14070240</v>
      </c>
      <c r="I98">
        <v>7719661</v>
      </c>
      <c r="J98">
        <v>21874675</v>
      </c>
      <c r="K98">
        <v>0</v>
      </c>
      <c r="L98">
        <v>0</v>
      </c>
      <c r="M98">
        <v>281263</v>
      </c>
    </row>
    <row r="99" spans="1:13" x14ac:dyDescent="0.25">
      <c r="A99" s="107">
        <v>41671</v>
      </c>
      <c r="B99">
        <v>682186</v>
      </c>
      <c r="C99">
        <v>7839484</v>
      </c>
      <c r="D99">
        <v>9896218</v>
      </c>
      <c r="E99">
        <v>1868299</v>
      </c>
      <c r="F99">
        <v>20286187</v>
      </c>
      <c r="G99">
        <v>78300</v>
      </c>
      <c r="H99">
        <v>12542484</v>
      </c>
      <c r="I99">
        <v>6553441</v>
      </c>
      <c r="J99">
        <v>19174225</v>
      </c>
      <c r="K99">
        <v>0</v>
      </c>
      <c r="L99">
        <v>0</v>
      </c>
      <c r="M99">
        <v>0</v>
      </c>
    </row>
    <row r="100" spans="1:13" x14ac:dyDescent="0.25">
      <c r="A100" s="107">
        <v>41699</v>
      </c>
      <c r="B100">
        <v>897650</v>
      </c>
      <c r="C100">
        <v>7147617</v>
      </c>
      <c r="D100">
        <v>15741401</v>
      </c>
      <c r="E100">
        <v>509939</v>
      </c>
      <c r="F100">
        <v>24296607</v>
      </c>
      <c r="G100">
        <v>1041676</v>
      </c>
      <c r="H100">
        <v>15577218</v>
      </c>
      <c r="I100">
        <v>8638979</v>
      </c>
      <c r="J100">
        <v>25257873</v>
      </c>
      <c r="K100">
        <v>0</v>
      </c>
      <c r="L100">
        <v>0</v>
      </c>
      <c r="M100">
        <v>553983</v>
      </c>
    </row>
    <row r="101" spans="1:13" x14ac:dyDescent="0.25">
      <c r="A101" s="107">
        <v>41730</v>
      </c>
      <c r="B101">
        <v>2037349</v>
      </c>
      <c r="C101">
        <v>9182224</v>
      </c>
      <c r="D101">
        <v>19492498</v>
      </c>
      <c r="E101">
        <v>458722</v>
      </c>
      <c r="F101">
        <v>31170793</v>
      </c>
      <c r="G101">
        <v>1229567</v>
      </c>
      <c r="H101">
        <v>15723323</v>
      </c>
      <c r="I101">
        <v>11237873</v>
      </c>
      <c r="J101">
        <v>28190763</v>
      </c>
      <c r="K101">
        <v>0</v>
      </c>
      <c r="L101">
        <v>0</v>
      </c>
      <c r="M101">
        <v>805179</v>
      </c>
    </row>
    <row r="102" spans="1:13" x14ac:dyDescent="0.25">
      <c r="A102" s="107">
        <v>41760</v>
      </c>
      <c r="B102">
        <v>1000433</v>
      </c>
      <c r="C102">
        <v>6440127</v>
      </c>
      <c r="D102">
        <v>12175424</v>
      </c>
      <c r="E102">
        <v>202478</v>
      </c>
      <c r="F102">
        <v>19818462</v>
      </c>
      <c r="G102">
        <v>1112351</v>
      </c>
      <c r="H102">
        <v>13802577</v>
      </c>
      <c r="I102">
        <v>10971128</v>
      </c>
      <c r="J102">
        <v>25886056</v>
      </c>
      <c r="K102">
        <v>0</v>
      </c>
      <c r="L102">
        <v>0</v>
      </c>
      <c r="M102">
        <v>750543</v>
      </c>
    </row>
    <row r="103" spans="1:13" x14ac:dyDescent="0.25">
      <c r="A103" s="107">
        <v>41791</v>
      </c>
      <c r="B103">
        <v>687659</v>
      </c>
      <c r="C103">
        <v>6234156</v>
      </c>
      <c r="D103">
        <v>8006312</v>
      </c>
      <c r="E103">
        <v>503563</v>
      </c>
      <c r="F103">
        <v>15431690</v>
      </c>
      <c r="G103">
        <v>1042464</v>
      </c>
      <c r="H103">
        <v>14238914</v>
      </c>
      <c r="I103">
        <v>9564808</v>
      </c>
      <c r="J103">
        <v>24846186</v>
      </c>
      <c r="K103">
        <v>0</v>
      </c>
      <c r="L103">
        <v>0</v>
      </c>
      <c r="M103">
        <v>798681</v>
      </c>
    </row>
    <row r="104" spans="1:13" x14ac:dyDescent="0.25">
      <c r="A104" s="107">
        <v>41821</v>
      </c>
      <c r="B104">
        <v>720700</v>
      </c>
      <c r="C104">
        <v>4693005</v>
      </c>
      <c r="D104">
        <v>4539293</v>
      </c>
      <c r="E104">
        <v>223275</v>
      </c>
      <c r="F104">
        <v>10176273</v>
      </c>
      <c r="G104">
        <v>0</v>
      </c>
      <c r="H104">
        <v>14187120</v>
      </c>
      <c r="I104">
        <v>11116386</v>
      </c>
      <c r="J104">
        <v>25303506</v>
      </c>
      <c r="K104">
        <v>0</v>
      </c>
      <c r="L104">
        <v>0</v>
      </c>
      <c r="M104">
        <v>901252</v>
      </c>
    </row>
    <row r="105" spans="1:13" x14ac:dyDescent="0.25">
      <c r="A105" s="107">
        <v>41852</v>
      </c>
      <c r="B105">
        <v>578302</v>
      </c>
      <c r="C105">
        <v>4746717</v>
      </c>
      <c r="D105">
        <v>814266</v>
      </c>
      <c r="E105">
        <v>15807</v>
      </c>
      <c r="F105">
        <v>6155092</v>
      </c>
      <c r="G105">
        <v>2600177</v>
      </c>
      <c r="H105">
        <v>12824696</v>
      </c>
      <c r="I105">
        <v>10609697</v>
      </c>
      <c r="J105">
        <v>26034570</v>
      </c>
      <c r="K105">
        <v>0</v>
      </c>
      <c r="L105">
        <v>0</v>
      </c>
      <c r="M105">
        <v>636624</v>
      </c>
    </row>
    <row r="106" spans="1:13" x14ac:dyDescent="0.25">
      <c r="A106" s="107">
        <v>41883</v>
      </c>
      <c r="B106">
        <v>1254646</v>
      </c>
      <c r="C106">
        <v>8111051</v>
      </c>
      <c r="D106">
        <v>12623783</v>
      </c>
      <c r="E106">
        <v>19381</v>
      </c>
      <c r="F106">
        <v>22008861</v>
      </c>
      <c r="G106">
        <v>49676</v>
      </c>
      <c r="H106">
        <v>12115168</v>
      </c>
      <c r="I106">
        <v>9346570</v>
      </c>
      <c r="J106">
        <v>21511414</v>
      </c>
      <c r="K106">
        <v>0</v>
      </c>
      <c r="L106">
        <v>0</v>
      </c>
      <c r="M106">
        <v>257767</v>
      </c>
    </row>
    <row r="107" spans="1:13" x14ac:dyDescent="0.25">
      <c r="A107" s="107">
        <v>41913</v>
      </c>
      <c r="B107">
        <v>1024771</v>
      </c>
      <c r="C107">
        <v>9515586</v>
      </c>
      <c r="D107">
        <v>23537454</v>
      </c>
      <c r="E107">
        <v>0</v>
      </c>
      <c r="F107">
        <v>34077811</v>
      </c>
      <c r="G107">
        <v>346700</v>
      </c>
      <c r="H107">
        <v>15488731</v>
      </c>
      <c r="I107">
        <v>8792893</v>
      </c>
      <c r="J107">
        <v>24628324</v>
      </c>
      <c r="K107">
        <v>0</v>
      </c>
      <c r="L107">
        <v>0</v>
      </c>
      <c r="M107">
        <v>536204</v>
      </c>
    </row>
    <row r="108" spans="1:13" x14ac:dyDescent="0.25">
      <c r="A108" s="107">
        <v>41944</v>
      </c>
      <c r="B108">
        <v>1525832</v>
      </c>
      <c r="C108">
        <v>9064757</v>
      </c>
      <c r="D108">
        <v>24390636</v>
      </c>
      <c r="E108">
        <v>596426</v>
      </c>
      <c r="F108">
        <v>35577651</v>
      </c>
      <c r="G108">
        <v>129352</v>
      </c>
      <c r="H108">
        <v>11372934</v>
      </c>
      <c r="I108">
        <v>8011618</v>
      </c>
      <c r="J108">
        <v>19513904</v>
      </c>
      <c r="K108">
        <v>0</v>
      </c>
      <c r="L108">
        <v>0</v>
      </c>
      <c r="M108">
        <v>113430</v>
      </c>
    </row>
    <row r="109" spans="1:13" x14ac:dyDescent="0.25">
      <c r="A109" s="107">
        <v>41974</v>
      </c>
      <c r="B109">
        <v>1470098</v>
      </c>
      <c r="C109">
        <v>12042779</v>
      </c>
      <c r="D109">
        <v>13432839</v>
      </c>
      <c r="E109">
        <v>1988911</v>
      </c>
      <c r="F109">
        <v>28934627</v>
      </c>
      <c r="G109">
        <v>390878</v>
      </c>
      <c r="H109">
        <v>14417927</v>
      </c>
      <c r="I109">
        <v>9546994</v>
      </c>
      <c r="J109">
        <v>24355799</v>
      </c>
      <c r="K109">
        <v>0</v>
      </c>
      <c r="L109">
        <v>0</v>
      </c>
      <c r="M109">
        <v>879496</v>
      </c>
    </row>
    <row r="110" spans="1:13" x14ac:dyDescent="0.25">
      <c r="A110" s="107">
        <v>42005</v>
      </c>
      <c r="B110">
        <v>236901</v>
      </c>
      <c r="C110">
        <v>6038143</v>
      </c>
      <c r="D110">
        <v>3551208</v>
      </c>
      <c r="E110">
        <v>1228451</v>
      </c>
      <c r="F110">
        <v>11054703</v>
      </c>
      <c r="G110">
        <v>1928863</v>
      </c>
      <c r="H110">
        <v>17340020</v>
      </c>
      <c r="I110">
        <v>6567036</v>
      </c>
      <c r="J110">
        <v>25835919</v>
      </c>
      <c r="K110">
        <v>0</v>
      </c>
      <c r="L110">
        <v>0</v>
      </c>
      <c r="M110">
        <v>571277</v>
      </c>
    </row>
    <row r="111" spans="1:13" x14ac:dyDescent="0.25">
      <c r="A111" s="107">
        <v>42036</v>
      </c>
      <c r="B111">
        <v>873294</v>
      </c>
      <c r="C111">
        <v>9037177</v>
      </c>
      <c r="D111">
        <v>19613742</v>
      </c>
      <c r="E111">
        <v>1091975</v>
      </c>
      <c r="F111">
        <v>30616188</v>
      </c>
      <c r="G111">
        <v>1149971</v>
      </c>
      <c r="H111">
        <v>14401536</v>
      </c>
      <c r="I111">
        <v>5027710</v>
      </c>
      <c r="J111">
        <v>20579217</v>
      </c>
      <c r="K111">
        <v>0</v>
      </c>
      <c r="L111">
        <v>0</v>
      </c>
      <c r="M111">
        <v>1026996</v>
      </c>
    </row>
    <row r="112" spans="1:13" x14ac:dyDescent="0.25">
      <c r="A112" s="107">
        <v>42064</v>
      </c>
      <c r="B112">
        <v>523419</v>
      </c>
      <c r="C112">
        <v>8098251</v>
      </c>
      <c r="D112">
        <v>20964680</v>
      </c>
      <c r="E112">
        <v>387984</v>
      </c>
      <c r="F112">
        <v>29974334</v>
      </c>
      <c r="G112">
        <v>1827896</v>
      </c>
      <c r="H112">
        <v>13677602</v>
      </c>
      <c r="I112">
        <v>4741679</v>
      </c>
      <c r="J112">
        <v>20247177</v>
      </c>
      <c r="K112">
        <v>0</v>
      </c>
      <c r="L112">
        <v>0</v>
      </c>
      <c r="M112">
        <v>1383354</v>
      </c>
    </row>
    <row r="113" spans="1:13" x14ac:dyDescent="0.25">
      <c r="A113" s="107">
        <v>42095</v>
      </c>
      <c r="B113">
        <v>589216</v>
      </c>
      <c r="C113">
        <v>6703437</v>
      </c>
      <c r="D113">
        <v>22059439</v>
      </c>
      <c r="E113">
        <v>65676</v>
      </c>
      <c r="F113">
        <v>29417768</v>
      </c>
      <c r="G113">
        <v>1880067</v>
      </c>
      <c r="H113">
        <v>12021510</v>
      </c>
      <c r="I113">
        <v>4749869</v>
      </c>
      <c r="J113">
        <v>18651446</v>
      </c>
      <c r="K113">
        <v>0</v>
      </c>
      <c r="L113">
        <v>0</v>
      </c>
      <c r="M113">
        <v>1529690</v>
      </c>
    </row>
    <row r="114" spans="1:13" x14ac:dyDescent="0.25">
      <c r="A114" s="107">
        <v>42125</v>
      </c>
      <c r="B114">
        <v>685783</v>
      </c>
      <c r="C114">
        <v>4260767</v>
      </c>
      <c r="D114">
        <v>7875331</v>
      </c>
      <c r="E114">
        <v>6645</v>
      </c>
      <c r="F114">
        <v>12828526</v>
      </c>
      <c r="G114">
        <v>1834106</v>
      </c>
      <c r="H114">
        <v>12647097</v>
      </c>
      <c r="I114">
        <v>3724731</v>
      </c>
      <c r="J114">
        <v>18205934</v>
      </c>
      <c r="K114">
        <v>0</v>
      </c>
      <c r="L114">
        <v>0</v>
      </c>
      <c r="M114">
        <v>830315</v>
      </c>
    </row>
    <row r="115" spans="1:13" x14ac:dyDescent="0.25">
      <c r="A115" s="107">
        <v>42156</v>
      </c>
      <c r="B115">
        <v>591428</v>
      </c>
      <c r="C115">
        <v>8444089</v>
      </c>
      <c r="D115">
        <v>2984759</v>
      </c>
      <c r="E115">
        <v>67011</v>
      </c>
      <c r="F115">
        <v>12087287</v>
      </c>
      <c r="G115">
        <v>2205807</v>
      </c>
      <c r="H115">
        <v>17338573</v>
      </c>
      <c r="I115">
        <v>5959970</v>
      </c>
      <c r="J115">
        <v>25504350</v>
      </c>
      <c r="K115">
        <v>0</v>
      </c>
      <c r="L115">
        <v>0</v>
      </c>
      <c r="M115">
        <v>1676369</v>
      </c>
    </row>
    <row r="116" spans="1:13" x14ac:dyDescent="0.25">
      <c r="A116" s="107">
        <v>42186</v>
      </c>
      <c r="B116">
        <v>226439</v>
      </c>
      <c r="C116">
        <v>5275911</v>
      </c>
      <c r="D116">
        <v>1879538</v>
      </c>
      <c r="E116">
        <v>6980</v>
      </c>
      <c r="F116">
        <v>7388868</v>
      </c>
      <c r="G116">
        <v>1254780</v>
      </c>
      <c r="H116">
        <v>10751914</v>
      </c>
      <c r="I116">
        <v>4899615</v>
      </c>
      <c r="J116">
        <v>16906309</v>
      </c>
      <c r="K116">
        <v>0</v>
      </c>
      <c r="L116">
        <v>0</v>
      </c>
      <c r="M116">
        <v>1462291</v>
      </c>
    </row>
    <row r="117" spans="1:13" x14ac:dyDescent="0.25">
      <c r="A117" s="107">
        <v>42217</v>
      </c>
      <c r="B117">
        <v>115084</v>
      </c>
      <c r="C117">
        <v>4858880</v>
      </c>
      <c r="D117">
        <v>4592052</v>
      </c>
      <c r="E117">
        <v>17850</v>
      </c>
      <c r="F117">
        <v>9583866</v>
      </c>
      <c r="G117">
        <v>2354015</v>
      </c>
      <c r="H117">
        <v>10665479</v>
      </c>
      <c r="I117">
        <v>6406786</v>
      </c>
      <c r="J117">
        <v>19426280</v>
      </c>
      <c r="K117">
        <v>0</v>
      </c>
      <c r="L117">
        <v>0</v>
      </c>
      <c r="M117">
        <v>931601</v>
      </c>
    </row>
    <row r="118" spans="1:13" x14ac:dyDescent="0.25">
      <c r="A118" s="107">
        <v>42248</v>
      </c>
      <c r="B118">
        <v>730582</v>
      </c>
      <c r="C118">
        <v>6538549</v>
      </c>
      <c r="D118">
        <v>16412230</v>
      </c>
      <c r="E118">
        <v>0</v>
      </c>
      <c r="F118">
        <v>23681361</v>
      </c>
      <c r="G118">
        <v>2426022</v>
      </c>
      <c r="H118">
        <v>10997353</v>
      </c>
      <c r="I118">
        <v>5878053</v>
      </c>
      <c r="J118">
        <v>19301428</v>
      </c>
      <c r="K118">
        <v>0</v>
      </c>
      <c r="L118">
        <v>0</v>
      </c>
      <c r="M118">
        <v>1226594</v>
      </c>
    </row>
    <row r="119" spans="1:13" x14ac:dyDescent="0.25">
      <c r="A119" s="107">
        <v>42278</v>
      </c>
      <c r="B119">
        <v>132010</v>
      </c>
      <c r="C119">
        <v>5320261</v>
      </c>
      <c r="D119">
        <v>7055671</v>
      </c>
      <c r="E119">
        <v>21473</v>
      </c>
      <c r="F119">
        <v>12529415</v>
      </c>
      <c r="G119">
        <v>2476149</v>
      </c>
      <c r="H119">
        <v>12960637</v>
      </c>
      <c r="I119">
        <v>6832947</v>
      </c>
      <c r="J119">
        <v>22269733</v>
      </c>
      <c r="K119">
        <v>0</v>
      </c>
      <c r="L119">
        <v>0</v>
      </c>
      <c r="M119">
        <v>872505</v>
      </c>
    </row>
    <row r="120" spans="1:13" x14ac:dyDescent="0.25">
      <c r="A120" s="107">
        <v>42309</v>
      </c>
      <c r="B120">
        <v>1048706</v>
      </c>
      <c r="C120">
        <v>4967963</v>
      </c>
      <c r="D120">
        <v>4246971</v>
      </c>
      <c r="E120">
        <v>0</v>
      </c>
      <c r="F120">
        <v>10263640</v>
      </c>
      <c r="G120">
        <v>1884401</v>
      </c>
      <c r="H120">
        <v>11206546</v>
      </c>
      <c r="I120">
        <v>5395306</v>
      </c>
      <c r="J120">
        <v>18486253</v>
      </c>
      <c r="K120">
        <v>0</v>
      </c>
      <c r="L120">
        <v>0</v>
      </c>
      <c r="M120">
        <v>491413</v>
      </c>
    </row>
    <row r="121" spans="1:13" x14ac:dyDescent="0.25">
      <c r="A121" s="107">
        <v>42339</v>
      </c>
      <c r="B121">
        <v>690256</v>
      </c>
      <c r="C121">
        <v>4466461</v>
      </c>
      <c r="D121">
        <v>1647512</v>
      </c>
      <c r="E121">
        <v>233904</v>
      </c>
      <c r="F121">
        <v>7038133</v>
      </c>
      <c r="G121">
        <v>2083841</v>
      </c>
      <c r="H121">
        <v>13412949</v>
      </c>
      <c r="I121">
        <v>3428065</v>
      </c>
      <c r="J121">
        <v>18924855</v>
      </c>
      <c r="K121">
        <v>0</v>
      </c>
      <c r="L121">
        <v>0</v>
      </c>
      <c r="M121">
        <v>1202962</v>
      </c>
    </row>
    <row r="122" spans="1:13" x14ac:dyDescent="0.25">
      <c r="A122" s="107">
        <v>42370</v>
      </c>
      <c r="B122">
        <v>704410</v>
      </c>
      <c r="C122">
        <v>5222057</v>
      </c>
      <c r="D122">
        <v>2991201</v>
      </c>
      <c r="E122">
        <v>13904</v>
      </c>
      <c r="F122">
        <v>8931572</v>
      </c>
      <c r="G122">
        <v>751335</v>
      </c>
      <c r="H122">
        <v>15366418</v>
      </c>
      <c r="I122">
        <v>3870778</v>
      </c>
      <c r="J122">
        <v>19988531</v>
      </c>
      <c r="K122">
        <v>0</v>
      </c>
      <c r="L122">
        <v>0</v>
      </c>
      <c r="M122">
        <v>1085929</v>
      </c>
    </row>
    <row r="123" spans="1:13" x14ac:dyDescent="0.25">
      <c r="A123" s="107">
        <v>42401</v>
      </c>
      <c r="B123">
        <v>588978</v>
      </c>
      <c r="C123">
        <v>5461892</v>
      </c>
      <c r="D123">
        <v>5696999</v>
      </c>
      <c r="E123">
        <v>12692</v>
      </c>
      <c r="F123">
        <v>11760561</v>
      </c>
      <c r="G123">
        <v>1558169</v>
      </c>
      <c r="H123">
        <v>15191678</v>
      </c>
      <c r="I123">
        <v>5276329</v>
      </c>
      <c r="J123">
        <v>22026176</v>
      </c>
      <c r="K123">
        <v>0</v>
      </c>
      <c r="L123">
        <v>0</v>
      </c>
      <c r="M123">
        <v>473153</v>
      </c>
    </row>
    <row r="124" spans="1:13" x14ac:dyDescent="0.25">
      <c r="A124" s="107">
        <v>42430</v>
      </c>
      <c r="B124">
        <v>988503</v>
      </c>
      <c r="C124">
        <v>4907803</v>
      </c>
      <c r="D124">
        <v>15514149</v>
      </c>
      <c r="E124">
        <v>25525</v>
      </c>
      <c r="F124">
        <v>21435980</v>
      </c>
      <c r="G124">
        <v>2854836</v>
      </c>
      <c r="H124">
        <v>16365841</v>
      </c>
      <c r="I124">
        <v>4219275</v>
      </c>
      <c r="J124">
        <v>23439952</v>
      </c>
      <c r="K124">
        <v>0</v>
      </c>
      <c r="L124">
        <v>0</v>
      </c>
      <c r="M124">
        <v>3084377</v>
      </c>
    </row>
    <row r="125" spans="1:13" x14ac:dyDescent="0.25">
      <c r="A125" s="107">
        <v>42461</v>
      </c>
      <c r="B125">
        <v>1246707</v>
      </c>
      <c r="C125">
        <v>4511591</v>
      </c>
      <c r="D125">
        <v>21584608</v>
      </c>
      <c r="E125">
        <v>78085</v>
      </c>
      <c r="F125">
        <v>27420991</v>
      </c>
      <c r="G125">
        <v>2763206</v>
      </c>
      <c r="H125">
        <v>11493642</v>
      </c>
      <c r="I125">
        <v>4150977</v>
      </c>
      <c r="J125">
        <v>18407825</v>
      </c>
      <c r="K125">
        <v>0</v>
      </c>
      <c r="L125">
        <v>0</v>
      </c>
      <c r="M125">
        <v>1426302</v>
      </c>
    </row>
    <row r="126" spans="1:13" x14ac:dyDescent="0.25">
      <c r="A126" s="107">
        <v>42491</v>
      </c>
      <c r="B126">
        <v>102204</v>
      </c>
      <c r="C126">
        <v>4882765</v>
      </c>
      <c r="D126">
        <v>20178611</v>
      </c>
      <c r="E126">
        <v>0</v>
      </c>
      <c r="F126">
        <v>25163580</v>
      </c>
      <c r="G126">
        <v>1902341</v>
      </c>
      <c r="H126">
        <v>12343958</v>
      </c>
      <c r="I126">
        <v>5278658</v>
      </c>
      <c r="J126">
        <v>19524957</v>
      </c>
      <c r="K126">
        <v>0</v>
      </c>
      <c r="L126">
        <v>0</v>
      </c>
      <c r="M126">
        <v>2177788</v>
      </c>
    </row>
    <row r="127" spans="1:13" x14ac:dyDescent="0.25">
      <c r="A127" s="107">
        <v>42522</v>
      </c>
      <c r="B127">
        <v>536221</v>
      </c>
      <c r="C127">
        <v>5716882</v>
      </c>
      <c r="D127">
        <v>7080115</v>
      </c>
      <c r="E127">
        <v>34948</v>
      </c>
      <c r="F127">
        <v>13368166</v>
      </c>
      <c r="G127">
        <v>3666317</v>
      </c>
      <c r="H127">
        <v>12473370</v>
      </c>
      <c r="I127">
        <v>6190399</v>
      </c>
      <c r="J127">
        <v>22330086</v>
      </c>
      <c r="K127">
        <v>0</v>
      </c>
      <c r="L127">
        <v>0</v>
      </c>
      <c r="M127">
        <v>1253102</v>
      </c>
    </row>
    <row r="128" spans="1:13" x14ac:dyDescent="0.25">
      <c r="A128" s="107">
        <v>42552</v>
      </c>
      <c r="B128">
        <v>310954</v>
      </c>
      <c r="C128">
        <v>2600981</v>
      </c>
      <c r="D128">
        <v>4000587</v>
      </c>
      <c r="E128">
        <v>0</v>
      </c>
      <c r="F128">
        <v>6912522</v>
      </c>
      <c r="G128">
        <v>1186294</v>
      </c>
      <c r="H128">
        <v>9376274</v>
      </c>
      <c r="I128">
        <v>4958169</v>
      </c>
      <c r="J128">
        <v>15520737</v>
      </c>
      <c r="K128">
        <v>0</v>
      </c>
      <c r="L128">
        <v>0</v>
      </c>
      <c r="M128">
        <v>1245126</v>
      </c>
    </row>
    <row r="129" spans="1:13" x14ac:dyDescent="0.25">
      <c r="A129" s="107">
        <v>42583</v>
      </c>
      <c r="B129">
        <v>379947</v>
      </c>
      <c r="C129">
        <v>3478365</v>
      </c>
      <c r="D129">
        <v>4626684</v>
      </c>
      <c r="E129">
        <v>14553</v>
      </c>
      <c r="F129">
        <v>8499549</v>
      </c>
      <c r="G129">
        <v>2139916</v>
      </c>
      <c r="H129">
        <v>10672862</v>
      </c>
      <c r="I129">
        <v>5912745</v>
      </c>
      <c r="J129">
        <v>18725523</v>
      </c>
      <c r="K129">
        <v>0</v>
      </c>
      <c r="L129">
        <v>0</v>
      </c>
      <c r="M129">
        <v>0</v>
      </c>
    </row>
    <row r="130" spans="1:13" x14ac:dyDescent="0.25">
      <c r="A130" s="107">
        <v>42614</v>
      </c>
      <c r="B130">
        <v>334597</v>
      </c>
      <c r="C130">
        <v>4619309</v>
      </c>
      <c r="D130">
        <v>5422194</v>
      </c>
      <c r="E130">
        <v>13830</v>
      </c>
      <c r="F130">
        <v>10389930</v>
      </c>
      <c r="G130">
        <v>1069724</v>
      </c>
      <c r="H130">
        <v>10344036</v>
      </c>
      <c r="I130">
        <v>4746815</v>
      </c>
      <c r="J130">
        <v>16160575</v>
      </c>
      <c r="K130">
        <v>0</v>
      </c>
      <c r="L130">
        <v>0</v>
      </c>
      <c r="M130">
        <v>0</v>
      </c>
    </row>
    <row r="131" spans="1:13" x14ac:dyDescent="0.25">
      <c r="A131" s="107">
        <v>42644</v>
      </c>
      <c r="B131">
        <v>762969</v>
      </c>
      <c r="C131">
        <v>3975548</v>
      </c>
      <c r="D131">
        <v>5234474</v>
      </c>
      <c r="E131">
        <v>0</v>
      </c>
      <c r="F131">
        <v>9972991</v>
      </c>
      <c r="G131">
        <v>2808407</v>
      </c>
      <c r="H131">
        <v>9186764</v>
      </c>
      <c r="I131">
        <v>3916038</v>
      </c>
      <c r="J131">
        <v>15911209</v>
      </c>
      <c r="K131">
        <v>0</v>
      </c>
      <c r="L131">
        <v>0</v>
      </c>
      <c r="M131">
        <v>691104</v>
      </c>
    </row>
    <row r="132" spans="1:13" x14ac:dyDescent="0.25">
      <c r="A132" s="107">
        <v>42675</v>
      </c>
      <c r="B132">
        <v>657444</v>
      </c>
      <c r="C132">
        <v>3805498</v>
      </c>
      <c r="D132">
        <v>4693416</v>
      </c>
      <c r="E132">
        <v>175592</v>
      </c>
      <c r="F132">
        <v>9331950</v>
      </c>
      <c r="G132">
        <v>4026404</v>
      </c>
      <c r="H132">
        <v>11315878</v>
      </c>
      <c r="I132">
        <v>3220365</v>
      </c>
      <c r="J132">
        <v>18562647</v>
      </c>
      <c r="K132">
        <v>0</v>
      </c>
      <c r="L132">
        <v>0</v>
      </c>
      <c r="M132">
        <v>264327</v>
      </c>
    </row>
    <row r="133" spans="1:13" x14ac:dyDescent="0.25">
      <c r="A133" s="107">
        <v>42705</v>
      </c>
      <c r="B133">
        <v>371492</v>
      </c>
      <c r="C133">
        <v>1841875</v>
      </c>
      <c r="D133">
        <v>1690905</v>
      </c>
      <c r="E133">
        <v>0</v>
      </c>
      <c r="F133">
        <v>3904272</v>
      </c>
      <c r="G133">
        <v>1989073</v>
      </c>
      <c r="H133">
        <v>13992877</v>
      </c>
      <c r="I133">
        <v>2707717</v>
      </c>
      <c r="J133">
        <v>18689667</v>
      </c>
      <c r="K133">
        <v>0</v>
      </c>
      <c r="L133">
        <v>0</v>
      </c>
      <c r="M133">
        <v>508586</v>
      </c>
    </row>
    <row r="134" spans="1:13" x14ac:dyDescent="0.25">
      <c r="A134" s="107">
        <v>42736</v>
      </c>
      <c r="B134">
        <v>32089</v>
      </c>
      <c r="C134">
        <v>2371524</v>
      </c>
      <c r="D134">
        <v>1167972</v>
      </c>
      <c r="E134">
        <v>0</v>
      </c>
      <c r="F134">
        <v>3571585</v>
      </c>
      <c r="G134">
        <v>1373724</v>
      </c>
      <c r="H134">
        <v>14394516</v>
      </c>
      <c r="I134">
        <v>3744344</v>
      </c>
      <c r="J134">
        <v>19512584</v>
      </c>
      <c r="K134">
        <v>0</v>
      </c>
      <c r="L134">
        <v>0</v>
      </c>
      <c r="M134">
        <v>666139</v>
      </c>
    </row>
    <row r="135" spans="1:13" x14ac:dyDescent="0.25">
      <c r="A135" s="107">
        <v>42767</v>
      </c>
      <c r="B135">
        <v>4578</v>
      </c>
      <c r="C135">
        <v>2265276</v>
      </c>
      <c r="D135">
        <v>4711927</v>
      </c>
      <c r="E135">
        <v>152285</v>
      </c>
      <c r="F135">
        <v>7134066</v>
      </c>
      <c r="G135">
        <v>1362559</v>
      </c>
      <c r="H135">
        <v>14942406</v>
      </c>
      <c r="I135">
        <v>3270953</v>
      </c>
      <c r="J135">
        <v>19575918</v>
      </c>
      <c r="K135">
        <v>0</v>
      </c>
      <c r="L135">
        <v>0</v>
      </c>
      <c r="M135">
        <v>340391</v>
      </c>
    </row>
    <row r="136" spans="1:13" x14ac:dyDescent="0.25">
      <c r="A136" s="107">
        <v>42795</v>
      </c>
      <c r="B136">
        <v>20184</v>
      </c>
      <c r="C136">
        <v>3159520</v>
      </c>
      <c r="D136">
        <v>8448852</v>
      </c>
      <c r="E136">
        <v>29519</v>
      </c>
      <c r="F136">
        <v>11658075</v>
      </c>
      <c r="G136">
        <v>1243490</v>
      </c>
      <c r="H136">
        <v>15870408</v>
      </c>
      <c r="I136">
        <v>4299081</v>
      </c>
      <c r="J136">
        <v>21412979</v>
      </c>
      <c r="K136">
        <v>0</v>
      </c>
      <c r="L136">
        <v>0</v>
      </c>
      <c r="M136">
        <v>537951</v>
      </c>
    </row>
    <row r="137" spans="1:13" x14ac:dyDescent="0.25">
      <c r="A137" s="107">
        <v>42826</v>
      </c>
      <c r="B137">
        <v>176695</v>
      </c>
      <c r="C137">
        <v>3579864</v>
      </c>
      <c r="D137">
        <v>8034267</v>
      </c>
      <c r="E137">
        <v>6158</v>
      </c>
      <c r="F137">
        <v>11796984</v>
      </c>
      <c r="G137">
        <v>2192885</v>
      </c>
      <c r="H137">
        <v>13110764</v>
      </c>
      <c r="I137">
        <v>4981544</v>
      </c>
      <c r="J137">
        <v>20285193</v>
      </c>
      <c r="K137">
        <v>0</v>
      </c>
      <c r="L137">
        <v>0</v>
      </c>
      <c r="M137">
        <v>367315</v>
      </c>
    </row>
    <row r="138" spans="1:13" x14ac:dyDescent="0.25">
      <c r="A138" s="107">
        <v>42856</v>
      </c>
      <c r="B138">
        <v>98106</v>
      </c>
      <c r="C138">
        <v>3246415</v>
      </c>
      <c r="D138">
        <v>3938173</v>
      </c>
      <c r="E138">
        <v>66931</v>
      </c>
      <c r="F138">
        <v>7349625</v>
      </c>
      <c r="G138">
        <v>1914046</v>
      </c>
      <c r="H138">
        <v>13652218</v>
      </c>
      <c r="I138">
        <v>6476679</v>
      </c>
      <c r="J138">
        <v>22042943</v>
      </c>
      <c r="K138">
        <v>0</v>
      </c>
      <c r="L138">
        <v>0</v>
      </c>
      <c r="M138">
        <v>699820</v>
      </c>
    </row>
    <row r="139" spans="1:13" x14ac:dyDescent="0.25">
      <c r="A139" s="107">
        <v>42887</v>
      </c>
      <c r="B139">
        <v>322665</v>
      </c>
      <c r="C139">
        <v>3820371</v>
      </c>
      <c r="D139">
        <v>3784254</v>
      </c>
      <c r="E139">
        <v>26115</v>
      </c>
      <c r="F139">
        <v>7953405</v>
      </c>
      <c r="G139">
        <v>1691012</v>
      </c>
      <c r="H139">
        <v>12839791</v>
      </c>
      <c r="I139">
        <v>7335977</v>
      </c>
      <c r="J139">
        <v>21866780</v>
      </c>
      <c r="K139">
        <v>0</v>
      </c>
      <c r="L139">
        <v>0</v>
      </c>
      <c r="M139">
        <v>401823</v>
      </c>
    </row>
    <row r="140" spans="1:13" x14ac:dyDescent="0.25">
      <c r="A140" s="107">
        <v>42917</v>
      </c>
      <c r="B140">
        <v>195129</v>
      </c>
      <c r="C140">
        <v>2053773</v>
      </c>
      <c r="D140">
        <v>4052502</v>
      </c>
      <c r="E140">
        <v>0</v>
      </c>
      <c r="F140">
        <v>6301404</v>
      </c>
      <c r="G140">
        <v>1167591</v>
      </c>
      <c r="H140">
        <v>9453457</v>
      </c>
      <c r="I140">
        <v>7565631</v>
      </c>
      <c r="J140">
        <v>18186679</v>
      </c>
      <c r="K140">
        <v>0</v>
      </c>
      <c r="L140">
        <v>0</v>
      </c>
      <c r="M140">
        <v>185145</v>
      </c>
    </row>
    <row r="141" spans="1:13" x14ac:dyDescent="0.25">
      <c r="A141" s="107">
        <v>42948</v>
      </c>
      <c r="B141">
        <v>168303</v>
      </c>
      <c r="C141">
        <v>2768911</v>
      </c>
      <c r="D141">
        <v>6938554</v>
      </c>
      <c r="E141">
        <v>25867</v>
      </c>
      <c r="F141">
        <v>9901635</v>
      </c>
      <c r="G141">
        <v>3758303</v>
      </c>
      <c r="H141">
        <v>10888645</v>
      </c>
      <c r="I141">
        <v>8072074</v>
      </c>
      <c r="J141">
        <v>22719022</v>
      </c>
      <c r="K141">
        <v>0</v>
      </c>
      <c r="L141">
        <v>0</v>
      </c>
      <c r="M141">
        <v>639701</v>
      </c>
    </row>
    <row r="142" spans="1:13" x14ac:dyDescent="0.25">
      <c r="A142" s="107">
        <v>42979</v>
      </c>
      <c r="B142">
        <v>165026</v>
      </c>
      <c r="C142">
        <v>2750890</v>
      </c>
      <c r="D142">
        <v>3223282</v>
      </c>
      <c r="E142">
        <v>20942</v>
      </c>
      <c r="F142">
        <v>6160140</v>
      </c>
      <c r="G142">
        <v>1102468</v>
      </c>
      <c r="H142">
        <v>9434390</v>
      </c>
      <c r="I142">
        <v>4276712</v>
      </c>
      <c r="J142">
        <v>14813570</v>
      </c>
      <c r="K142">
        <v>0</v>
      </c>
      <c r="L142">
        <v>0</v>
      </c>
      <c r="M142">
        <v>143343</v>
      </c>
    </row>
    <row r="143" spans="1:13" x14ac:dyDescent="0.25">
      <c r="A143" s="107">
        <v>43009</v>
      </c>
      <c r="B143">
        <v>122629</v>
      </c>
      <c r="C143">
        <v>2719424</v>
      </c>
      <c r="D143">
        <v>4783194</v>
      </c>
      <c r="E143">
        <v>20920</v>
      </c>
      <c r="F143">
        <v>7646167</v>
      </c>
      <c r="G143">
        <v>3020597</v>
      </c>
      <c r="H143">
        <v>12686186</v>
      </c>
      <c r="I143">
        <v>4544674</v>
      </c>
      <c r="J143">
        <v>20251457</v>
      </c>
      <c r="K143">
        <v>0</v>
      </c>
      <c r="L143">
        <v>0</v>
      </c>
      <c r="M143">
        <v>565550</v>
      </c>
    </row>
    <row r="144" spans="1:13" x14ac:dyDescent="0.25">
      <c r="A144" s="107">
        <v>43040</v>
      </c>
      <c r="B144">
        <v>0</v>
      </c>
      <c r="C144">
        <v>3468692</v>
      </c>
      <c r="D144">
        <v>2344667</v>
      </c>
      <c r="E144">
        <v>0</v>
      </c>
      <c r="F144">
        <v>5813359</v>
      </c>
      <c r="G144">
        <v>2647062</v>
      </c>
      <c r="H144">
        <v>15351605</v>
      </c>
      <c r="I144">
        <v>4508997</v>
      </c>
      <c r="J144">
        <v>22507664</v>
      </c>
      <c r="K144">
        <v>0</v>
      </c>
      <c r="L144">
        <v>0</v>
      </c>
      <c r="M144">
        <v>530933</v>
      </c>
    </row>
    <row r="145" spans="1:13" x14ac:dyDescent="0.25">
      <c r="A145" s="107">
        <v>43070</v>
      </c>
      <c r="B145">
        <v>228123</v>
      </c>
      <c r="C145">
        <v>1876977</v>
      </c>
      <c r="D145">
        <v>2011972</v>
      </c>
      <c r="E145">
        <v>0</v>
      </c>
      <c r="F145">
        <v>4117072</v>
      </c>
      <c r="G145">
        <v>705431</v>
      </c>
      <c r="H145">
        <v>13962593</v>
      </c>
      <c r="I145">
        <v>3711086</v>
      </c>
      <c r="J145">
        <v>18379110</v>
      </c>
      <c r="K145">
        <v>0</v>
      </c>
      <c r="L145">
        <v>0</v>
      </c>
      <c r="M145">
        <v>472384</v>
      </c>
    </row>
    <row r="146" spans="1:13" x14ac:dyDescent="0.25">
      <c r="A146" s="107">
        <v>43101</v>
      </c>
      <c r="B146">
        <v>120815</v>
      </c>
      <c r="C146">
        <v>1754497</v>
      </c>
      <c r="D146">
        <v>3478608</v>
      </c>
      <c r="E146">
        <v>3418</v>
      </c>
      <c r="F146">
        <v>5357338</v>
      </c>
      <c r="G146">
        <v>717345</v>
      </c>
      <c r="H146">
        <v>15895321</v>
      </c>
      <c r="I146">
        <v>4833120</v>
      </c>
      <c r="J146">
        <v>21445786</v>
      </c>
      <c r="K146">
        <v>0</v>
      </c>
      <c r="L146">
        <v>0</v>
      </c>
      <c r="M146">
        <v>435926</v>
      </c>
    </row>
    <row r="147" spans="1:13" x14ac:dyDescent="0.25">
      <c r="A147" s="107">
        <v>43132</v>
      </c>
      <c r="B147">
        <v>254665</v>
      </c>
      <c r="C147">
        <v>2362605</v>
      </c>
      <c r="D147">
        <v>5974673</v>
      </c>
      <c r="E147">
        <v>0</v>
      </c>
      <c r="F147">
        <v>8591943</v>
      </c>
      <c r="G147">
        <v>974447</v>
      </c>
      <c r="H147">
        <v>14103238</v>
      </c>
      <c r="I147">
        <v>5546717</v>
      </c>
      <c r="J147">
        <v>20624402</v>
      </c>
      <c r="K147">
        <v>0</v>
      </c>
      <c r="L147">
        <v>0</v>
      </c>
      <c r="M147">
        <v>468491</v>
      </c>
    </row>
    <row r="148" spans="1:13" x14ac:dyDescent="0.25">
      <c r="A148" s="107">
        <v>43160</v>
      </c>
      <c r="B148">
        <v>139189</v>
      </c>
      <c r="C148">
        <v>3350299</v>
      </c>
      <c r="D148">
        <v>13613402</v>
      </c>
      <c r="E148">
        <v>20821</v>
      </c>
      <c r="F148">
        <v>17123711</v>
      </c>
      <c r="G148">
        <v>961543</v>
      </c>
      <c r="H148">
        <v>14714563</v>
      </c>
      <c r="I148">
        <v>4973558</v>
      </c>
      <c r="J148">
        <v>20649664</v>
      </c>
      <c r="K148">
        <v>0</v>
      </c>
      <c r="L148">
        <v>0</v>
      </c>
      <c r="M148">
        <v>972583</v>
      </c>
    </row>
    <row r="149" spans="1:13" x14ac:dyDescent="0.25">
      <c r="A149" s="107">
        <v>43191</v>
      </c>
      <c r="B149">
        <v>0</v>
      </c>
      <c r="C149">
        <v>2889450</v>
      </c>
      <c r="D149">
        <v>12226197</v>
      </c>
      <c r="E149">
        <v>77020</v>
      </c>
      <c r="F149">
        <v>15192667</v>
      </c>
      <c r="G149">
        <v>988795</v>
      </c>
      <c r="H149">
        <v>12066737</v>
      </c>
      <c r="I149">
        <v>4584834</v>
      </c>
      <c r="J149">
        <v>17640366</v>
      </c>
      <c r="K149">
        <v>0</v>
      </c>
      <c r="L149">
        <v>0</v>
      </c>
      <c r="M149">
        <v>635751</v>
      </c>
    </row>
    <row r="150" spans="1:13" x14ac:dyDescent="0.25">
      <c r="A150" s="107">
        <v>43221</v>
      </c>
      <c r="B150">
        <v>258334</v>
      </c>
      <c r="C150">
        <v>3114671</v>
      </c>
      <c r="D150">
        <v>18511150</v>
      </c>
      <c r="E150">
        <v>127877</v>
      </c>
      <c r="F150">
        <v>22012032</v>
      </c>
      <c r="G150">
        <v>2013086</v>
      </c>
      <c r="H150">
        <v>12902623</v>
      </c>
      <c r="I150">
        <v>4927509</v>
      </c>
      <c r="J150">
        <v>19843218</v>
      </c>
      <c r="K150">
        <v>0</v>
      </c>
      <c r="L150">
        <v>0</v>
      </c>
      <c r="M150">
        <v>166706</v>
      </c>
    </row>
    <row r="151" spans="1:13" x14ac:dyDescent="0.25">
      <c r="A151" s="107">
        <v>43252</v>
      </c>
      <c r="B151">
        <v>303890</v>
      </c>
      <c r="C151">
        <v>3669305</v>
      </c>
      <c r="D151">
        <v>10899619</v>
      </c>
      <c r="E151">
        <v>50517</v>
      </c>
      <c r="F151">
        <v>14923331</v>
      </c>
      <c r="G151">
        <v>1338276</v>
      </c>
      <c r="H151">
        <v>10571113</v>
      </c>
      <c r="I151">
        <v>4571617</v>
      </c>
      <c r="J151">
        <v>16481006</v>
      </c>
      <c r="K151">
        <v>0</v>
      </c>
      <c r="L151">
        <v>0</v>
      </c>
      <c r="M151">
        <v>314702</v>
      </c>
    </row>
    <row r="152" spans="1:13" x14ac:dyDescent="0.25">
      <c r="A152" s="107">
        <v>43282</v>
      </c>
      <c r="B152">
        <v>131117</v>
      </c>
      <c r="C152">
        <v>2864661</v>
      </c>
      <c r="D152">
        <v>3232824</v>
      </c>
      <c r="E152">
        <v>26196</v>
      </c>
      <c r="F152">
        <v>6254798</v>
      </c>
      <c r="G152">
        <v>2809004</v>
      </c>
      <c r="H152">
        <v>9460205</v>
      </c>
      <c r="I152">
        <v>4954854</v>
      </c>
      <c r="J152">
        <v>17224063</v>
      </c>
      <c r="K152">
        <v>0</v>
      </c>
      <c r="L152">
        <v>0</v>
      </c>
      <c r="M152">
        <f>'[1]Source #-$'!CU43</f>
        <v>2809004</v>
      </c>
    </row>
    <row r="153" spans="1:13" x14ac:dyDescent="0.25">
      <c r="A153" s="107">
        <v>43313</v>
      </c>
      <c r="B153">
        <v>387656</v>
      </c>
      <c r="C153">
        <v>4087441</v>
      </c>
      <c r="D153">
        <v>4824182</v>
      </c>
      <c r="E153">
        <v>12297</v>
      </c>
      <c r="F153">
        <v>9311576</v>
      </c>
      <c r="G153">
        <v>759613</v>
      </c>
      <c r="H153">
        <v>10137402</v>
      </c>
      <c r="I153">
        <v>3275244</v>
      </c>
      <c r="J153">
        <v>14172259</v>
      </c>
      <c r="K153">
        <v>0</v>
      </c>
      <c r="L153">
        <v>0</v>
      </c>
      <c r="M153">
        <f>'[1]Source #-$'!CV43</f>
        <v>759613</v>
      </c>
    </row>
    <row r="154" spans="1:13" x14ac:dyDescent="0.25">
      <c r="A154" s="107">
        <v>43344</v>
      </c>
      <c r="B154">
        <v>253491</v>
      </c>
      <c r="C154">
        <v>4648894</v>
      </c>
      <c r="D154">
        <v>5823313</v>
      </c>
      <c r="E154">
        <v>0</v>
      </c>
      <c r="F154">
        <v>10725698</v>
      </c>
      <c r="G154">
        <v>3373651</v>
      </c>
      <c r="H154">
        <v>9153803</v>
      </c>
      <c r="I154">
        <v>2976585</v>
      </c>
      <c r="J154">
        <v>15504039</v>
      </c>
      <c r="K154">
        <v>0</v>
      </c>
      <c r="L154">
        <v>0</v>
      </c>
      <c r="M154">
        <f>'[1]Source #-$'!CW43</f>
        <v>3373651</v>
      </c>
    </row>
    <row r="155" spans="1:13" x14ac:dyDescent="0.25">
      <c r="A155" s="107">
        <v>43374</v>
      </c>
      <c r="B155">
        <v>128357</v>
      </c>
      <c r="C155">
        <v>4367623</v>
      </c>
      <c r="D155">
        <v>7899262</v>
      </c>
      <c r="E155">
        <v>0</v>
      </c>
      <c r="F155">
        <v>12395242</v>
      </c>
      <c r="G155">
        <v>844363</v>
      </c>
      <c r="H155">
        <v>11060778</v>
      </c>
      <c r="I155">
        <v>4083670</v>
      </c>
      <c r="J155">
        <v>15988811</v>
      </c>
      <c r="K155">
        <v>0</v>
      </c>
      <c r="L155">
        <v>0</v>
      </c>
      <c r="M155">
        <f>'[1]Source #-$'!CX43</f>
        <v>844363</v>
      </c>
    </row>
    <row r="156" spans="1:13" x14ac:dyDescent="0.25">
      <c r="A156" s="107">
        <v>43405</v>
      </c>
      <c r="B156">
        <v>0</v>
      </c>
      <c r="C156">
        <v>3079002</v>
      </c>
      <c r="D156">
        <v>6830582</v>
      </c>
      <c r="E156">
        <v>0</v>
      </c>
      <c r="F156">
        <v>9909584</v>
      </c>
      <c r="G156">
        <v>2794399</v>
      </c>
      <c r="H156">
        <v>13311895</v>
      </c>
      <c r="I156">
        <v>4156111</v>
      </c>
      <c r="J156">
        <v>20262405</v>
      </c>
      <c r="K156">
        <v>0</v>
      </c>
      <c r="L156">
        <v>0</v>
      </c>
      <c r="M156">
        <f>'[1]Source #-$'!CY43</f>
        <v>2794399</v>
      </c>
    </row>
    <row r="157" spans="1:13" x14ac:dyDescent="0.25">
      <c r="A157" s="107">
        <v>43435</v>
      </c>
      <c r="B157">
        <v>126180</v>
      </c>
      <c r="C157">
        <v>1578768</v>
      </c>
      <c r="D157">
        <v>3258035</v>
      </c>
      <c r="E157">
        <v>0</v>
      </c>
      <c r="F157">
        <v>4962983</v>
      </c>
      <c r="G157">
        <v>1492531</v>
      </c>
      <c r="H157">
        <v>13206577</v>
      </c>
      <c r="I157">
        <v>3477213</v>
      </c>
      <c r="J157">
        <v>18176321</v>
      </c>
      <c r="K157">
        <v>0</v>
      </c>
      <c r="L157">
        <v>0</v>
      </c>
      <c r="M157">
        <f>'[1]Source #-$'!CZ43</f>
        <v>1492531</v>
      </c>
    </row>
    <row r="158" spans="1:13" x14ac:dyDescent="0.25">
      <c r="A158" s="107">
        <v>43466</v>
      </c>
      <c r="B158">
        <v>0</v>
      </c>
      <c r="C158">
        <v>1668919</v>
      </c>
      <c r="D158">
        <v>6276109</v>
      </c>
      <c r="E158">
        <v>0</v>
      </c>
      <c r="F158">
        <v>7945028</v>
      </c>
      <c r="G158">
        <v>983170</v>
      </c>
      <c r="H158">
        <v>16884439</v>
      </c>
      <c r="I158">
        <v>3970057</v>
      </c>
      <c r="J158">
        <v>21837666</v>
      </c>
      <c r="K158">
        <v>0</v>
      </c>
      <c r="L158">
        <v>0</v>
      </c>
      <c r="M158">
        <f>'[1]Source #-$'!CB43</f>
        <v>983170</v>
      </c>
    </row>
    <row r="159" spans="1:13" x14ac:dyDescent="0.25">
      <c r="A159" s="107">
        <v>43497</v>
      </c>
      <c r="B159">
        <v>34857</v>
      </c>
      <c r="C159">
        <v>1997599</v>
      </c>
      <c r="D159">
        <v>14074725</v>
      </c>
      <c r="E159">
        <v>0</v>
      </c>
      <c r="F159">
        <v>16107181</v>
      </c>
      <c r="G159">
        <v>732563</v>
      </c>
      <c r="H159">
        <v>14414774</v>
      </c>
      <c r="I159">
        <v>3392320</v>
      </c>
      <c r="J159">
        <v>18539657</v>
      </c>
      <c r="K159">
        <v>0</v>
      </c>
      <c r="L159">
        <v>0</v>
      </c>
      <c r="M159">
        <f>'[1]Source #-$'!CC43</f>
        <v>732563</v>
      </c>
    </row>
    <row r="160" spans="1:13" x14ac:dyDescent="0.25">
      <c r="A160" s="107">
        <v>43525</v>
      </c>
      <c r="B160">
        <v>353914</v>
      </c>
      <c r="C160">
        <v>2375723</v>
      </c>
      <c r="D160">
        <v>17858675</v>
      </c>
      <c r="E160">
        <v>25466</v>
      </c>
      <c r="F160">
        <v>20613778</v>
      </c>
      <c r="G160">
        <v>1109151</v>
      </c>
      <c r="H160">
        <v>13627918</v>
      </c>
      <c r="I160">
        <v>4413044</v>
      </c>
      <c r="J160">
        <v>19150113</v>
      </c>
      <c r="K160">
        <v>0</v>
      </c>
      <c r="L160">
        <v>0</v>
      </c>
      <c r="M160">
        <f>'[1]Source #-$'!CD43</f>
        <v>1109151</v>
      </c>
    </row>
    <row r="161" spans="1:13" x14ac:dyDescent="0.25">
      <c r="A161" s="107">
        <v>43556</v>
      </c>
      <c r="B161">
        <v>0</v>
      </c>
      <c r="C161">
        <v>2345831</v>
      </c>
      <c r="D161">
        <v>20541126</v>
      </c>
      <c r="E161">
        <v>104201</v>
      </c>
      <c r="F161">
        <v>22991158</v>
      </c>
      <c r="G161">
        <v>677644</v>
      </c>
      <c r="H161">
        <v>17696185</v>
      </c>
      <c r="I161">
        <v>5531226</v>
      </c>
      <c r="J161">
        <v>23905055</v>
      </c>
      <c r="K161">
        <v>0</v>
      </c>
      <c r="L161">
        <v>0</v>
      </c>
      <c r="M161">
        <f>'[1]Source #-$'!CE43</f>
        <v>677644</v>
      </c>
    </row>
    <row r="162" spans="1:13" x14ac:dyDescent="0.25">
      <c r="A162" s="107">
        <v>43586</v>
      </c>
      <c r="B162">
        <v>255039</v>
      </c>
      <c r="C162">
        <v>2195536</v>
      </c>
      <c r="D162">
        <v>9010124</v>
      </c>
      <c r="E162">
        <v>0</v>
      </c>
      <c r="F162">
        <v>11460699</v>
      </c>
      <c r="G162">
        <v>1340831</v>
      </c>
      <c r="H162">
        <v>18339397</v>
      </c>
      <c r="I162">
        <v>6088284</v>
      </c>
      <c r="J162">
        <v>25768512</v>
      </c>
      <c r="K162">
        <v>0</v>
      </c>
      <c r="L162">
        <v>0</v>
      </c>
      <c r="M162">
        <f>'[1]Source #-$'!CF43</f>
        <v>1355644</v>
      </c>
    </row>
    <row r="163" spans="1:13" x14ac:dyDescent="0.25">
      <c r="A163" s="107">
        <v>43617</v>
      </c>
      <c r="B163">
        <v>246509</v>
      </c>
      <c r="C163">
        <v>3088066</v>
      </c>
      <c r="D163">
        <v>11273309</v>
      </c>
      <c r="E163">
        <v>40725</v>
      </c>
      <c r="F163">
        <v>14648609</v>
      </c>
      <c r="G163">
        <v>924803</v>
      </c>
      <c r="H163">
        <v>11112421</v>
      </c>
      <c r="I163">
        <v>4663708</v>
      </c>
      <c r="J163">
        <v>16700932</v>
      </c>
      <c r="K163">
        <v>0</v>
      </c>
      <c r="L163">
        <v>0</v>
      </c>
      <c r="M163">
        <f>'[1]Source #-$'!CG43</f>
        <v>924803</v>
      </c>
    </row>
    <row r="164" spans="1:13" x14ac:dyDescent="0.25">
      <c r="A164" s="107">
        <v>43647</v>
      </c>
      <c r="B164">
        <v>266277</v>
      </c>
      <c r="C164">
        <v>1943733</v>
      </c>
      <c r="D164">
        <v>4780863</v>
      </c>
      <c r="E164">
        <v>35504</v>
      </c>
      <c r="F164">
        <v>7026377</v>
      </c>
      <c r="G164">
        <v>751429</v>
      </c>
      <c r="H164">
        <v>10465696</v>
      </c>
      <c r="I164">
        <v>3225290</v>
      </c>
      <c r="J164">
        <v>14442415</v>
      </c>
      <c r="K164">
        <v>0</v>
      </c>
      <c r="L164">
        <v>0</v>
      </c>
      <c r="M164">
        <v>331652</v>
      </c>
    </row>
    <row r="165" spans="1:13" x14ac:dyDescent="0.25">
      <c r="A165" s="107">
        <v>43678</v>
      </c>
      <c r="B165">
        <v>135914</v>
      </c>
      <c r="C165">
        <v>3315748</v>
      </c>
      <c r="D165">
        <v>4777255</v>
      </c>
      <c r="E165">
        <v>0</v>
      </c>
      <c r="F165">
        <v>8228917</v>
      </c>
      <c r="G165">
        <v>782043</v>
      </c>
      <c r="H165">
        <v>10951963</v>
      </c>
      <c r="I165">
        <v>3518430</v>
      </c>
      <c r="J165">
        <v>15252436</v>
      </c>
      <c r="K165">
        <v>0</v>
      </c>
      <c r="L165">
        <v>0</v>
      </c>
      <c r="M165">
        <v>149831</v>
      </c>
    </row>
    <row r="166" spans="1:13" x14ac:dyDescent="0.25">
      <c r="A166" s="107">
        <v>43709</v>
      </c>
      <c r="B166">
        <v>413412</v>
      </c>
      <c r="C166">
        <v>2435981</v>
      </c>
      <c r="D166">
        <v>3630258</v>
      </c>
      <c r="E166">
        <v>6090</v>
      </c>
      <c r="F166">
        <v>6485741</v>
      </c>
      <c r="G166">
        <v>633298</v>
      </c>
      <c r="H166">
        <v>11055820</v>
      </c>
      <c r="I166">
        <v>2882276</v>
      </c>
      <c r="J166">
        <v>14571394</v>
      </c>
      <c r="K166">
        <v>0</v>
      </c>
      <c r="L166">
        <v>0</v>
      </c>
      <c r="M166">
        <v>762568</v>
      </c>
    </row>
    <row r="167" spans="1:13" x14ac:dyDescent="0.25">
      <c r="A167" s="107">
        <v>43739</v>
      </c>
      <c r="B167">
        <v>211489</v>
      </c>
      <c r="C167">
        <v>2399486</v>
      </c>
      <c r="D167">
        <v>5453301</v>
      </c>
      <c r="E167">
        <v>0</v>
      </c>
      <c r="F167">
        <v>8064276</v>
      </c>
      <c r="G167">
        <v>2399862</v>
      </c>
      <c r="H167">
        <v>13461468</v>
      </c>
      <c r="I167">
        <v>3001638</v>
      </c>
      <c r="J167">
        <v>18862968</v>
      </c>
      <c r="K167">
        <v>0</v>
      </c>
      <c r="L167">
        <v>0</v>
      </c>
      <c r="M167">
        <v>827801</v>
      </c>
    </row>
    <row r="168" spans="1:13" x14ac:dyDescent="0.25">
      <c r="A168" s="107">
        <v>43770</v>
      </c>
      <c r="B168">
        <v>0</v>
      </c>
      <c r="C168">
        <v>2977493</v>
      </c>
      <c r="D168">
        <v>6402249</v>
      </c>
      <c r="E168">
        <v>0</v>
      </c>
      <c r="F168">
        <v>9379742</v>
      </c>
      <c r="G168">
        <v>2700012</v>
      </c>
      <c r="H168">
        <v>12897292</v>
      </c>
      <c r="I168">
        <v>3251934</v>
      </c>
      <c r="J168">
        <v>18849238</v>
      </c>
      <c r="K168">
        <v>0</v>
      </c>
      <c r="L168">
        <v>0</v>
      </c>
      <c r="M168">
        <v>379587</v>
      </c>
    </row>
    <row r="169" spans="1:13" x14ac:dyDescent="0.25">
      <c r="A169" s="107">
        <v>43800</v>
      </c>
      <c r="B169">
        <v>0</v>
      </c>
      <c r="C169">
        <v>2412519</v>
      </c>
      <c r="D169">
        <v>2684816</v>
      </c>
      <c r="E169">
        <v>0</v>
      </c>
      <c r="F169">
        <v>5097335</v>
      </c>
      <c r="G169">
        <v>1886432</v>
      </c>
      <c r="H169">
        <v>13134124</v>
      </c>
      <c r="I169">
        <v>2861793</v>
      </c>
      <c r="J169">
        <v>17882349</v>
      </c>
      <c r="K169">
        <v>0</v>
      </c>
      <c r="L169">
        <v>0</v>
      </c>
      <c r="M169">
        <v>610154</v>
      </c>
    </row>
    <row r="170" spans="1:13" x14ac:dyDescent="0.25">
      <c r="A170" s="107">
        <v>43831</v>
      </c>
      <c r="B170">
        <v>0</v>
      </c>
      <c r="C170">
        <v>1937299</v>
      </c>
      <c r="D170">
        <v>4351129</v>
      </c>
      <c r="E170">
        <v>125703</v>
      </c>
      <c r="F170">
        <v>6414131</v>
      </c>
      <c r="G170">
        <v>865422</v>
      </c>
      <c r="H170">
        <v>18160251</v>
      </c>
      <c r="I170">
        <v>2564526</v>
      </c>
      <c r="J170">
        <v>21590199</v>
      </c>
      <c r="K170">
        <v>0</v>
      </c>
      <c r="L170">
        <v>0</v>
      </c>
      <c r="M170">
        <v>952571</v>
      </c>
    </row>
    <row r="171" spans="1:13" x14ac:dyDescent="0.25">
      <c r="A171" s="107">
        <v>43862</v>
      </c>
      <c r="B171">
        <v>3170</v>
      </c>
      <c r="C171">
        <v>2126023</v>
      </c>
      <c r="D171">
        <v>7148714</v>
      </c>
      <c r="E171">
        <v>0</v>
      </c>
      <c r="F171">
        <v>9277907</v>
      </c>
      <c r="G171">
        <v>840624</v>
      </c>
      <c r="H171">
        <v>13545818</v>
      </c>
      <c r="I171">
        <v>2223558</v>
      </c>
      <c r="J171">
        <v>16610000</v>
      </c>
      <c r="K171">
        <v>0</v>
      </c>
      <c r="L171">
        <v>0</v>
      </c>
      <c r="M171">
        <v>1013617</v>
      </c>
    </row>
    <row r="172" spans="1:13" x14ac:dyDescent="0.25">
      <c r="A172" s="107">
        <v>43891</v>
      </c>
      <c r="B172">
        <v>10914</v>
      </c>
      <c r="C172">
        <v>2967669</v>
      </c>
      <c r="D172">
        <v>7010772</v>
      </c>
      <c r="E172">
        <v>37813</v>
      </c>
      <c r="F172">
        <v>10027168</v>
      </c>
      <c r="G172">
        <v>1068716</v>
      </c>
      <c r="H172">
        <v>12875257</v>
      </c>
      <c r="I172">
        <v>3587523</v>
      </c>
      <c r="J172">
        <v>17531496</v>
      </c>
      <c r="K172">
        <v>0</v>
      </c>
      <c r="L172">
        <v>0</v>
      </c>
      <c r="M172">
        <v>818116</v>
      </c>
    </row>
    <row r="173" spans="1:13" x14ac:dyDescent="0.25">
      <c r="A173" s="107">
        <v>43922</v>
      </c>
      <c r="B173">
        <v>513762</v>
      </c>
      <c r="C173">
        <v>2621610</v>
      </c>
      <c r="D173">
        <v>5681261</v>
      </c>
      <c r="E173">
        <v>12723</v>
      </c>
      <c r="F173">
        <v>8829356</v>
      </c>
      <c r="G173">
        <v>598327</v>
      </c>
      <c r="H173">
        <v>8315744</v>
      </c>
      <c r="I173">
        <v>3241489</v>
      </c>
      <c r="J173">
        <v>12155560</v>
      </c>
      <c r="K173">
        <v>0</v>
      </c>
      <c r="L173">
        <v>0</v>
      </c>
      <c r="M173">
        <v>1027132</v>
      </c>
    </row>
    <row r="174" spans="1:13" x14ac:dyDescent="0.25">
      <c r="A174" s="107">
        <v>43952</v>
      </c>
      <c r="B174">
        <v>364226</v>
      </c>
      <c r="C174">
        <v>2120934</v>
      </c>
      <c r="D174">
        <v>3611634</v>
      </c>
      <c r="E174">
        <v>0</v>
      </c>
      <c r="F174">
        <v>6096794</v>
      </c>
      <c r="G174">
        <v>1516661</v>
      </c>
      <c r="H174">
        <v>6208267</v>
      </c>
      <c r="I174">
        <v>1627573</v>
      </c>
      <c r="J174">
        <v>9352501</v>
      </c>
      <c r="K174">
        <v>0</v>
      </c>
      <c r="L174">
        <v>0</v>
      </c>
      <c r="M174">
        <v>735982</v>
      </c>
    </row>
    <row r="175" spans="1:13" x14ac:dyDescent="0.25">
      <c r="A175" s="107">
        <v>43983</v>
      </c>
      <c r="B175">
        <v>573968</v>
      </c>
      <c r="C175">
        <v>3552029</v>
      </c>
      <c r="D175">
        <v>2368110</v>
      </c>
      <c r="E175">
        <v>0</v>
      </c>
      <c r="F175">
        <v>6494107</v>
      </c>
      <c r="G175">
        <v>775186</v>
      </c>
      <c r="H175">
        <v>5410928</v>
      </c>
      <c r="I175">
        <v>1509698</v>
      </c>
      <c r="J175">
        <v>7695812</v>
      </c>
      <c r="K175">
        <v>0</v>
      </c>
      <c r="L175">
        <v>0</v>
      </c>
      <c r="M175">
        <v>717059</v>
      </c>
    </row>
    <row r="176" spans="1:13" x14ac:dyDescent="0.25">
      <c r="A176" s="107">
        <v>44013</v>
      </c>
      <c r="B176">
        <v>374854</v>
      </c>
      <c r="C176">
        <v>2280702</v>
      </c>
      <c r="D176">
        <v>2047658</v>
      </c>
      <c r="E176">
        <v>40631</v>
      </c>
      <c r="F176">
        <v>4743845</v>
      </c>
      <c r="G176">
        <v>1853494</v>
      </c>
      <c r="H176">
        <v>6225932</v>
      </c>
      <c r="I176">
        <v>1462757</v>
      </c>
      <c r="J176">
        <v>9542183</v>
      </c>
      <c r="K176">
        <v>0</v>
      </c>
      <c r="L176">
        <v>0</v>
      </c>
      <c r="M176">
        <v>1128385</v>
      </c>
    </row>
    <row r="177" spans="1:13" x14ac:dyDescent="0.25">
      <c r="A177" s="107">
        <v>44044</v>
      </c>
      <c r="B177">
        <v>235577</v>
      </c>
      <c r="C177">
        <v>1725007</v>
      </c>
      <c r="D177">
        <v>2830180</v>
      </c>
      <c r="E177">
        <v>0</v>
      </c>
      <c r="F177">
        <v>4790764</v>
      </c>
      <c r="G177">
        <v>1050391</v>
      </c>
      <c r="H177">
        <v>7573568</v>
      </c>
      <c r="I177">
        <v>1664927</v>
      </c>
      <c r="J177">
        <v>10288886</v>
      </c>
      <c r="K177">
        <v>0</v>
      </c>
      <c r="L177">
        <v>0</v>
      </c>
      <c r="M177">
        <v>776061</v>
      </c>
    </row>
    <row r="178" spans="1:13" x14ac:dyDescent="0.25">
      <c r="A178" s="107">
        <v>44075</v>
      </c>
      <c r="B178">
        <v>173724</v>
      </c>
      <c r="C178">
        <v>3803919</v>
      </c>
      <c r="D178">
        <v>2761601</v>
      </c>
      <c r="E178">
        <v>0</v>
      </c>
      <c r="F178">
        <v>6739244</v>
      </c>
      <c r="G178">
        <v>2015633</v>
      </c>
      <c r="H178">
        <v>9508257</v>
      </c>
      <c r="I178">
        <v>1955810</v>
      </c>
      <c r="J178">
        <v>13479700</v>
      </c>
      <c r="K178">
        <v>0</v>
      </c>
      <c r="L178">
        <v>0</v>
      </c>
      <c r="M178">
        <v>860401</v>
      </c>
    </row>
    <row r="179" spans="1:13" x14ac:dyDescent="0.25">
      <c r="A179" s="107">
        <v>44105</v>
      </c>
      <c r="B179">
        <v>674990</v>
      </c>
      <c r="C179">
        <v>3491895</v>
      </c>
      <c r="D179">
        <v>7461132</v>
      </c>
      <c r="E179">
        <v>0</v>
      </c>
      <c r="F179">
        <v>11628017</v>
      </c>
      <c r="G179">
        <v>779065</v>
      </c>
      <c r="H179">
        <v>13165028</v>
      </c>
      <c r="I179">
        <v>2525048</v>
      </c>
      <c r="J179">
        <v>16469141</v>
      </c>
      <c r="K179">
        <v>0</v>
      </c>
      <c r="L179">
        <v>0</v>
      </c>
      <c r="M179">
        <v>893267</v>
      </c>
    </row>
    <row r="180" spans="1:13" x14ac:dyDescent="0.25">
      <c r="A180" s="107">
        <v>44136</v>
      </c>
      <c r="B180">
        <v>389233</v>
      </c>
      <c r="C180">
        <v>3470278</v>
      </c>
      <c r="D180">
        <v>10037358</v>
      </c>
      <c r="E180">
        <v>113708</v>
      </c>
      <c r="F180">
        <v>14010577</v>
      </c>
      <c r="G180">
        <v>1270703</v>
      </c>
      <c r="H180">
        <v>13064755</v>
      </c>
      <c r="I180">
        <v>3915472</v>
      </c>
      <c r="J180">
        <v>18250930</v>
      </c>
      <c r="K180">
        <v>0</v>
      </c>
      <c r="L180">
        <v>0</v>
      </c>
      <c r="M180">
        <v>1353911</v>
      </c>
    </row>
    <row r="181" spans="1:13" x14ac:dyDescent="0.25">
      <c r="A181" s="107">
        <v>44166</v>
      </c>
      <c r="B181">
        <v>163115</v>
      </c>
      <c r="C181">
        <v>1851749</v>
      </c>
      <c r="D181">
        <v>9051813</v>
      </c>
      <c r="E181">
        <v>239867</v>
      </c>
      <c r="F181">
        <v>11306544</v>
      </c>
      <c r="G181">
        <v>1054987</v>
      </c>
      <c r="H181">
        <v>15578473</v>
      </c>
      <c r="I181">
        <v>3755724</v>
      </c>
      <c r="J181">
        <v>20389184</v>
      </c>
      <c r="K181">
        <v>0</v>
      </c>
      <c r="L181">
        <v>0</v>
      </c>
      <c r="M181">
        <v>1387658</v>
      </c>
    </row>
    <row r="182" spans="1:13" x14ac:dyDescent="0.25">
      <c r="A182" s="107">
        <v>44197</v>
      </c>
      <c r="B182">
        <v>116075</v>
      </c>
      <c r="C182">
        <v>2088327</v>
      </c>
      <c r="D182">
        <v>3638229</v>
      </c>
      <c r="E182">
        <v>157961</v>
      </c>
      <c r="F182">
        <v>6000592</v>
      </c>
      <c r="G182">
        <v>616172</v>
      </c>
      <c r="H182">
        <v>14378960</v>
      </c>
      <c r="I182">
        <v>4176827</v>
      </c>
      <c r="J182">
        <v>19171959</v>
      </c>
      <c r="K182">
        <v>0</v>
      </c>
      <c r="L182">
        <v>0</v>
      </c>
      <c r="M182">
        <v>972210</v>
      </c>
    </row>
    <row r="183" spans="1:13" x14ac:dyDescent="0.25">
      <c r="A183" s="107">
        <v>44228</v>
      </c>
      <c r="B183">
        <v>0</v>
      </c>
      <c r="C183">
        <v>2849875</v>
      </c>
      <c r="D183">
        <v>3912863</v>
      </c>
      <c r="E183">
        <v>0</v>
      </c>
      <c r="F183">
        <v>6762738</v>
      </c>
      <c r="G183">
        <v>689083</v>
      </c>
      <c r="H183">
        <v>15210433</v>
      </c>
      <c r="I183">
        <v>5059825</v>
      </c>
      <c r="J183">
        <v>20959341</v>
      </c>
      <c r="K183">
        <v>0</v>
      </c>
      <c r="L183">
        <v>0</v>
      </c>
      <c r="M183">
        <v>695060</v>
      </c>
    </row>
    <row r="184" spans="1:13" x14ac:dyDescent="0.25">
      <c r="A184" s="107">
        <v>44256</v>
      </c>
      <c r="B184">
        <v>217255</v>
      </c>
      <c r="C184">
        <v>3122711</v>
      </c>
      <c r="D184">
        <v>1793345</v>
      </c>
      <c r="E184">
        <v>70477</v>
      </c>
      <c r="F184">
        <v>5203788</v>
      </c>
      <c r="G184">
        <v>1793813</v>
      </c>
      <c r="H184">
        <v>16956738</v>
      </c>
      <c r="I184">
        <v>9031200</v>
      </c>
      <c r="J184">
        <v>27781751</v>
      </c>
      <c r="K184">
        <v>0</v>
      </c>
      <c r="L184">
        <v>0</v>
      </c>
      <c r="M184">
        <v>935654</v>
      </c>
    </row>
    <row r="185" spans="1:13" x14ac:dyDescent="0.25">
      <c r="A185" s="107">
        <v>44287</v>
      </c>
      <c r="B185">
        <v>107304</v>
      </c>
      <c r="C185">
        <v>2300189</v>
      </c>
      <c r="D185">
        <v>2078459</v>
      </c>
      <c r="E185">
        <v>58860</v>
      </c>
      <c r="F185">
        <v>4544812</v>
      </c>
      <c r="G185">
        <v>1046012</v>
      </c>
      <c r="H185">
        <v>16381062</v>
      </c>
      <c r="I185">
        <v>7807134</v>
      </c>
      <c r="J185">
        <v>25234208</v>
      </c>
      <c r="K185">
        <v>0</v>
      </c>
      <c r="L185">
        <v>0</v>
      </c>
      <c r="M185">
        <v>675493</v>
      </c>
    </row>
    <row r="186" spans="1:13" x14ac:dyDescent="0.25">
      <c r="A186" s="107">
        <v>44317</v>
      </c>
      <c r="B186">
        <v>301866</v>
      </c>
      <c r="C186">
        <v>1431621</v>
      </c>
      <c r="D186">
        <v>1450431</v>
      </c>
      <c r="E186">
        <v>27184</v>
      </c>
      <c r="F186">
        <v>3211102</v>
      </c>
      <c r="G186">
        <v>1591707</v>
      </c>
      <c r="H186">
        <v>13437555</v>
      </c>
      <c r="I186">
        <v>5315704</v>
      </c>
      <c r="J186">
        <v>20344966</v>
      </c>
      <c r="K186">
        <v>0</v>
      </c>
      <c r="L186">
        <v>0</v>
      </c>
      <c r="M186">
        <v>980266</v>
      </c>
    </row>
    <row r="187" spans="1:13" x14ac:dyDescent="0.25">
      <c r="A187" s="107">
        <v>44348</v>
      </c>
      <c r="B187">
        <v>201209</v>
      </c>
      <c r="C187">
        <v>1648874</v>
      </c>
      <c r="D187">
        <v>1979175</v>
      </c>
      <c r="E187">
        <v>17229</v>
      </c>
      <c r="F187">
        <v>3846487</v>
      </c>
      <c r="G187">
        <v>1301414</v>
      </c>
      <c r="H187">
        <v>14596494</v>
      </c>
      <c r="I187">
        <v>5055095</v>
      </c>
      <c r="J187">
        <v>20953003</v>
      </c>
      <c r="K187">
        <v>0</v>
      </c>
      <c r="L187">
        <v>0</v>
      </c>
      <c r="M187">
        <v>922153</v>
      </c>
    </row>
    <row r="188" spans="1:13" x14ac:dyDescent="0.25">
      <c r="A188" s="107">
        <v>44378</v>
      </c>
      <c r="B188">
        <v>213985</v>
      </c>
      <c r="C188">
        <v>3445306</v>
      </c>
      <c r="D188">
        <v>2986168</v>
      </c>
      <c r="E188">
        <v>0</v>
      </c>
      <c r="F188">
        <v>6645459</v>
      </c>
      <c r="G188">
        <v>1388410</v>
      </c>
      <c r="H188">
        <v>14375164</v>
      </c>
      <c r="I188">
        <v>5419512</v>
      </c>
      <c r="J188">
        <v>21183086</v>
      </c>
      <c r="K188">
        <v>0</v>
      </c>
      <c r="L188">
        <v>0</v>
      </c>
      <c r="M188">
        <v>425086</v>
      </c>
    </row>
    <row r="189" spans="1:13" x14ac:dyDescent="0.25">
      <c r="A189" s="107">
        <v>44409</v>
      </c>
      <c r="B189">
        <v>5797</v>
      </c>
      <c r="C189">
        <v>5463320</v>
      </c>
      <c r="D189">
        <v>10681441</v>
      </c>
      <c r="E189">
        <v>32390</v>
      </c>
      <c r="F189">
        <v>16182948</v>
      </c>
      <c r="G189">
        <v>678991</v>
      </c>
      <c r="H189">
        <v>13981255</v>
      </c>
      <c r="I189">
        <v>8026668</v>
      </c>
      <c r="J189">
        <v>22686914</v>
      </c>
      <c r="K189">
        <v>0</v>
      </c>
      <c r="L189">
        <v>0</v>
      </c>
      <c r="M189">
        <v>1099720</v>
      </c>
    </row>
    <row r="190" spans="1:13" x14ac:dyDescent="0.25">
      <c r="A190" s="107">
        <v>44440</v>
      </c>
      <c r="B190">
        <v>205942</v>
      </c>
      <c r="C190">
        <v>3062402</v>
      </c>
      <c r="D190">
        <v>6340071</v>
      </c>
      <c r="E190">
        <v>0</v>
      </c>
      <c r="F190">
        <v>9608415</v>
      </c>
      <c r="G190">
        <v>1605832</v>
      </c>
      <c r="H190">
        <v>16381271</v>
      </c>
      <c r="I190">
        <v>6745658</v>
      </c>
      <c r="J190">
        <v>24732761</v>
      </c>
      <c r="K190">
        <v>0</v>
      </c>
      <c r="L190">
        <v>0</v>
      </c>
      <c r="M190">
        <v>583944</v>
      </c>
    </row>
    <row r="191" spans="1:13" x14ac:dyDescent="0.25">
      <c r="A191" s="107">
        <v>44470</v>
      </c>
      <c r="B191">
        <v>86098</v>
      </c>
      <c r="C191">
        <v>3748226</v>
      </c>
      <c r="D191">
        <v>11302462</v>
      </c>
      <c r="E191">
        <v>0</v>
      </c>
      <c r="F191">
        <v>15136786</v>
      </c>
      <c r="G191">
        <v>1411582</v>
      </c>
      <c r="H191">
        <v>15100133</v>
      </c>
      <c r="I191">
        <v>5360229</v>
      </c>
      <c r="J191">
        <v>21871944</v>
      </c>
      <c r="K191">
        <v>0</v>
      </c>
      <c r="L191">
        <v>0</v>
      </c>
      <c r="M191">
        <v>1164719</v>
      </c>
    </row>
    <row r="192" spans="1:13" x14ac:dyDescent="0.25">
      <c r="A192" s="107">
        <v>44501</v>
      </c>
      <c r="B192">
        <v>100441</v>
      </c>
      <c r="C192">
        <v>4185550</v>
      </c>
      <c r="D192">
        <v>12002077</v>
      </c>
      <c r="E192">
        <v>32721</v>
      </c>
      <c r="F192">
        <v>16320789</v>
      </c>
      <c r="G192">
        <v>1333105</v>
      </c>
      <c r="H192">
        <v>14875755</v>
      </c>
      <c r="I192">
        <v>5476018</v>
      </c>
      <c r="J192">
        <v>21684878</v>
      </c>
      <c r="K192">
        <v>0</v>
      </c>
      <c r="L192">
        <v>0</v>
      </c>
      <c r="M192">
        <v>924085</v>
      </c>
    </row>
    <row r="193" spans="1:13" x14ac:dyDescent="0.25">
      <c r="A193" s="107">
        <v>44531</v>
      </c>
      <c r="B193">
        <v>162998</v>
      </c>
      <c r="C193">
        <v>3039676</v>
      </c>
      <c r="D193">
        <v>11502154</v>
      </c>
      <c r="E193">
        <v>73288</v>
      </c>
      <c r="F193">
        <v>14778116</v>
      </c>
      <c r="G193">
        <v>2745333</v>
      </c>
      <c r="H193">
        <v>18329453</v>
      </c>
      <c r="I193">
        <v>4963625</v>
      </c>
      <c r="J193">
        <v>26038411</v>
      </c>
      <c r="K193">
        <v>0</v>
      </c>
      <c r="L193">
        <v>0</v>
      </c>
      <c r="M193">
        <v>1293322</v>
      </c>
    </row>
    <row r="194" spans="1:13" x14ac:dyDescent="0.25">
      <c r="A194" s="107">
        <v>44562</v>
      </c>
      <c r="B194">
        <v>100335</v>
      </c>
      <c r="C194">
        <v>3132944</v>
      </c>
      <c r="D194">
        <v>5491788</v>
      </c>
      <c r="E194">
        <v>24850</v>
      </c>
      <c r="F194">
        <v>8749917</v>
      </c>
      <c r="G194">
        <v>808014</v>
      </c>
      <c r="H194">
        <v>14448871</v>
      </c>
      <c r="I194">
        <v>4798530</v>
      </c>
      <c r="J194">
        <v>20055415</v>
      </c>
      <c r="K194">
        <v>0</v>
      </c>
      <c r="L194">
        <v>0</v>
      </c>
      <c r="M194">
        <v>1146062</v>
      </c>
    </row>
    <row r="195" spans="1:13" x14ac:dyDescent="0.25">
      <c r="A195" s="107">
        <v>44593</v>
      </c>
      <c r="B195">
        <v>72185</v>
      </c>
      <c r="C195">
        <v>4065387</v>
      </c>
      <c r="D195">
        <v>8759756</v>
      </c>
      <c r="E195">
        <v>187103</v>
      </c>
      <c r="F195">
        <v>13084431</v>
      </c>
      <c r="G195">
        <v>907260</v>
      </c>
      <c r="H195">
        <v>14892983</v>
      </c>
      <c r="I195">
        <v>4662870</v>
      </c>
      <c r="J195">
        <v>20463113</v>
      </c>
      <c r="K195">
        <v>0</v>
      </c>
      <c r="L195">
        <v>0</v>
      </c>
      <c r="M195">
        <v>1039337</v>
      </c>
    </row>
    <row r="196" spans="1:13" x14ac:dyDescent="0.25">
      <c r="A196" s="107">
        <v>44621</v>
      </c>
      <c r="B196">
        <v>741973</v>
      </c>
      <c r="C196">
        <v>6116630</v>
      </c>
      <c r="D196">
        <v>11478177</v>
      </c>
      <c r="E196">
        <v>214743</v>
      </c>
      <c r="F196">
        <v>18551523</v>
      </c>
      <c r="G196">
        <v>1651464</v>
      </c>
      <c r="H196">
        <v>19057800</v>
      </c>
      <c r="I196">
        <v>7288530</v>
      </c>
      <c r="J196">
        <v>27997794</v>
      </c>
      <c r="K196">
        <v>0</v>
      </c>
      <c r="L196">
        <v>0</v>
      </c>
      <c r="M196">
        <v>1133703</v>
      </c>
    </row>
    <row r="197" spans="1:13" x14ac:dyDescent="0.25">
      <c r="A197" s="107">
        <v>44652</v>
      </c>
      <c r="B197">
        <v>445223</v>
      </c>
      <c r="C197">
        <v>3755526</v>
      </c>
      <c r="D197">
        <v>10699706</v>
      </c>
      <c r="E197">
        <v>45014</v>
      </c>
      <c r="F197">
        <v>14945469</v>
      </c>
      <c r="G197">
        <v>634945</v>
      </c>
      <c r="H197">
        <v>15747256</v>
      </c>
      <c r="I197">
        <v>6752781</v>
      </c>
      <c r="J197">
        <v>23134982</v>
      </c>
      <c r="K197">
        <v>0</v>
      </c>
      <c r="L197">
        <v>0</v>
      </c>
      <c r="M197">
        <v>697376</v>
      </c>
    </row>
    <row r="198" spans="1:13" x14ac:dyDescent="0.25">
      <c r="A198" s="107">
        <v>44682</v>
      </c>
      <c r="B198">
        <v>50958</v>
      </c>
      <c r="C198">
        <v>5222313</v>
      </c>
      <c r="D198">
        <v>7209942</v>
      </c>
      <c r="E198">
        <v>262186</v>
      </c>
      <c r="F198">
        <v>12745399</v>
      </c>
      <c r="G198">
        <v>285544</v>
      </c>
      <c r="H198">
        <v>13945960</v>
      </c>
      <c r="I198">
        <v>6890580</v>
      </c>
      <c r="J198">
        <v>21122084</v>
      </c>
      <c r="K198">
        <v>0</v>
      </c>
      <c r="L198">
        <v>0</v>
      </c>
      <c r="M198">
        <v>1198467</v>
      </c>
    </row>
    <row r="199" spans="1:13" x14ac:dyDescent="0.25">
      <c r="A199" s="107">
        <v>44713</v>
      </c>
      <c r="B199">
        <v>16024</v>
      </c>
      <c r="C199">
        <v>5276579</v>
      </c>
      <c r="D199">
        <v>7608222</v>
      </c>
      <c r="E199">
        <v>0</v>
      </c>
      <c r="F199">
        <v>12900825</v>
      </c>
      <c r="G199">
        <v>966736</v>
      </c>
      <c r="H199">
        <v>14705779</v>
      </c>
      <c r="I199">
        <v>4335938</v>
      </c>
      <c r="J199">
        <v>20008453</v>
      </c>
      <c r="K199">
        <v>0</v>
      </c>
      <c r="L199">
        <v>0</v>
      </c>
      <c r="M199">
        <v>724310</v>
      </c>
    </row>
    <row r="200" spans="1:13" x14ac:dyDescent="0.25">
      <c r="A200" s="107">
        <v>44743</v>
      </c>
      <c r="B200">
        <v>243454</v>
      </c>
      <c r="C200">
        <v>2532655</v>
      </c>
      <c r="D200">
        <v>7427401</v>
      </c>
      <c r="E200">
        <v>62436</v>
      </c>
      <c r="F200">
        <v>10265946</v>
      </c>
      <c r="G200">
        <v>388725</v>
      </c>
      <c r="H200">
        <v>12655669</v>
      </c>
      <c r="I200">
        <v>5023941</v>
      </c>
      <c r="J200">
        <v>18068335</v>
      </c>
      <c r="K200">
        <v>0</v>
      </c>
      <c r="L200">
        <v>0</v>
      </c>
      <c r="M200">
        <v>1129588</v>
      </c>
    </row>
    <row r="201" spans="1:13" x14ac:dyDescent="0.25">
      <c r="A201" s="107">
        <v>44774</v>
      </c>
      <c r="B201">
        <v>0</v>
      </c>
      <c r="C201">
        <v>1956744</v>
      </c>
      <c r="D201">
        <v>7624097</v>
      </c>
      <c r="E201">
        <v>8076</v>
      </c>
      <c r="F201">
        <v>9588917</v>
      </c>
      <c r="G201">
        <v>337067</v>
      </c>
      <c r="H201">
        <v>14952664</v>
      </c>
      <c r="I201">
        <v>6516346</v>
      </c>
      <c r="J201">
        <v>21806077</v>
      </c>
      <c r="K201">
        <v>0</v>
      </c>
      <c r="L201">
        <v>0</v>
      </c>
      <c r="M201">
        <v>1688071</v>
      </c>
    </row>
    <row r="202" spans="1:13" x14ac:dyDescent="0.25">
      <c r="A202" s="107">
        <v>44805</v>
      </c>
      <c r="B202">
        <v>73361</v>
      </c>
      <c r="C202">
        <v>4335340</v>
      </c>
      <c r="D202">
        <v>3129080</v>
      </c>
      <c r="E202">
        <v>0</v>
      </c>
      <c r="F202">
        <v>7537781</v>
      </c>
      <c r="G202">
        <v>679988</v>
      </c>
      <c r="H202">
        <v>14942453</v>
      </c>
      <c r="I202">
        <v>5831663</v>
      </c>
      <c r="J202">
        <v>21454104</v>
      </c>
      <c r="K202">
        <v>0</v>
      </c>
      <c r="L202">
        <v>0</v>
      </c>
      <c r="M202">
        <v>962418</v>
      </c>
    </row>
    <row r="203" spans="1:13" x14ac:dyDescent="0.25">
      <c r="A203" s="107">
        <v>44835</v>
      </c>
      <c r="B203">
        <v>77172</v>
      </c>
      <c r="C203">
        <v>5284970</v>
      </c>
      <c r="D203">
        <v>10152759</v>
      </c>
      <c r="E203">
        <v>0</v>
      </c>
      <c r="F203">
        <v>15514901</v>
      </c>
      <c r="G203">
        <v>1103912</v>
      </c>
      <c r="H203">
        <v>12109189</v>
      </c>
      <c r="I203">
        <v>6512601</v>
      </c>
      <c r="J203">
        <v>19725702</v>
      </c>
      <c r="K203">
        <v>0</v>
      </c>
      <c r="L203">
        <v>0</v>
      </c>
      <c r="M203">
        <v>1338155</v>
      </c>
    </row>
    <row r="204" spans="1:13" x14ac:dyDescent="0.25">
      <c r="A204" s="107">
        <v>44866</v>
      </c>
      <c r="B204">
        <v>274017</v>
      </c>
      <c r="C204">
        <v>8363149</v>
      </c>
      <c r="D204">
        <v>17942425</v>
      </c>
      <c r="E204">
        <v>12175</v>
      </c>
      <c r="F204">
        <v>26591766</v>
      </c>
      <c r="G204">
        <v>1350907</v>
      </c>
      <c r="H204">
        <v>15758009</v>
      </c>
      <c r="I204">
        <v>5017401</v>
      </c>
      <c r="J204">
        <v>22126317</v>
      </c>
      <c r="K204">
        <v>0</v>
      </c>
      <c r="L204">
        <v>0</v>
      </c>
      <c r="M204">
        <v>1658125</v>
      </c>
    </row>
    <row r="205" spans="1:13" x14ac:dyDescent="0.25">
      <c r="A205" s="107">
        <v>44896</v>
      </c>
      <c r="B205">
        <v>156005</v>
      </c>
      <c r="C205">
        <v>4457998</v>
      </c>
      <c r="D205">
        <v>6393594</v>
      </c>
      <c r="E205">
        <v>36893</v>
      </c>
      <c r="F205">
        <v>11044490</v>
      </c>
      <c r="G205">
        <v>206054</v>
      </c>
      <c r="H205">
        <v>16423252</v>
      </c>
      <c r="I205">
        <v>3357955</v>
      </c>
      <c r="J205">
        <v>19987261</v>
      </c>
      <c r="K205">
        <v>0</v>
      </c>
      <c r="L205">
        <v>0</v>
      </c>
      <c r="M205">
        <v>1068399</v>
      </c>
    </row>
    <row r="206" spans="1:13" x14ac:dyDescent="0.25">
      <c r="A206" s="107">
        <v>44927</v>
      </c>
      <c r="B206">
        <v>207524</v>
      </c>
      <c r="C206">
        <v>3084589</v>
      </c>
      <c r="D206">
        <v>4127095</v>
      </c>
      <c r="E206">
        <v>0</v>
      </c>
      <c r="F206">
        <v>7419208</v>
      </c>
      <c r="G206">
        <v>295720</v>
      </c>
      <c r="H206">
        <v>17544393</v>
      </c>
      <c r="I206">
        <v>3764118</v>
      </c>
      <c r="J206">
        <v>21604231</v>
      </c>
      <c r="K206">
        <v>0</v>
      </c>
      <c r="L206">
        <v>0</v>
      </c>
      <c r="M206">
        <v>1167659</v>
      </c>
    </row>
    <row r="207" spans="1:13" x14ac:dyDescent="0.25">
      <c r="A207" s="107">
        <v>44958</v>
      </c>
      <c r="B207">
        <v>73221</v>
      </c>
      <c r="C207">
        <v>3209416</v>
      </c>
      <c r="D207">
        <v>4149085</v>
      </c>
      <c r="E207">
        <v>0</v>
      </c>
      <c r="F207">
        <v>7431722</v>
      </c>
      <c r="G207">
        <v>439082</v>
      </c>
      <c r="H207">
        <v>16295169</v>
      </c>
      <c r="I207">
        <v>4173074</v>
      </c>
      <c r="J207">
        <v>20907325</v>
      </c>
      <c r="K207">
        <v>0</v>
      </c>
      <c r="L207">
        <v>0</v>
      </c>
      <c r="M207">
        <v>510887</v>
      </c>
    </row>
    <row r="208" spans="1:13" x14ac:dyDescent="0.25">
      <c r="A208" s="107">
        <v>44986</v>
      </c>
      <c r="B208">
        <v>105724</v>
      </c>
      <c r="C208">
        <v>4322333</v>
      </c>
      <c r="D208">
        <v>7498428</v>
      </c>
      <c r="E208">
        <v>196336</v>
      </c>
      <c r="F208">
        <v>12122821</v>
      </c>
      <c r="G208">
        <v>1155512</v>
      </c>
      <c r="H208">
        <v>18468631</v>
      </c>
      <c r="I208">
        <v>5630902</v>
      </c>
      <c r="J208">
        <v>25255045</v>
      </c>
      <c r="K208">
        <v>0</v>
      </c>
      <c r="L208">
        <v>0</v>
      </c>
      <c r="M208">
        <v>1301802</v>
      </c>
    </row>
    <row r="209" spans="1:13" x14ac:dyDescent="0.25">
      <c r="A209" s="107">
        <v>45017</v>
      </c>
      <c r="B209">
        <v>178470</v>
      </c>
      <c r="C209">
        <v>2460136</v>
      </c>
      <c r="D209">
        <v>8380790</v>
      </c>
      <c r="E209">
        <v>70081</v>
      </c>
      <c r="F209">
        <v>11089477</v>
      </c>
      <c r="G209">
        <v>649642</v>
      </c>
      <c r="H209">
        <v>11197991</v>
      </c>
      <c r="I209">
        <v>3115683</v>
      </c>
      <c r="J209">
        <v>14963316</v>
      </c>
      <c r="K209">
        <v>0</v>
      </c>
      <c r="L209">
        <v>0</v>
      </c>
      <c r="M209">
        <v>1122006</v>
      </c>
    </row>
    <row r="210" spans="1:13" x14ac:dyDescent="0.25">
      <c r="A210" s="107">
        <v>45047</v>
      </c>
      <c r="B210">
        <v>3955</v>
      </c>
      <c r="C210">
        <v>2360504</v>
      </c>
      <c r="D210">
        <v>4800628</v>
      </c>
      <c r="E210">
        <v>60975</v>
      </c>
      <c r="F210">
        <v>7226062</v>
      </c>
      <c r="G210">
        <v>765332</v>
      </c>
      <c r="H210">
        <v>9033619</v>
      </c>
      <c r="I210">
        <v>1780716</v>
      </c>
      <c r="J210">
        <v>11579667</v>
      </c>
      <c r="K210">
        <v>0</v>
      </c>
      <c r="L210">
        <v>0</v>
      </c>
      <c r="M210">
        <v>1188122</v>
      </c>
    </row>
    <row r="211" spans="1:13" x14ac:dyDescent="0.25">
      <c r="A211" s="107">
        <v>45078</v>
      </c>
      <c r="B211">
        <v>6175</v>
      </c>
      <c r="C211">
        <v>2672430</v>
      </c>
      <c r="D211">
        <v>7475534</v>
      </c>
      <c r="E211">
        <v>10896</v>
      </c>
      <c r="F211">
        <v>10165035</v>
      </c>
      <c r="G211">
        <v>751435</v>
      </c>
      <c r="H211">
        <v>8999744</v>
      </c>
      <c r="I211">
        <v>2670413</v>
      </c>
      <c r="J211">
        <v>12421592</v>
      </c>
      <c r="K211">
        <v>0</v>
      </c>
      <c r="L211">
        <v>0</v>
      </c>
      <c r="M211">
        <v>767578</v>
      </c>
    </row>
    <row r="212" spans="1:13" x14ac:dyDescent="0.25">
      <c r="A212" s="107">
        <v>45108</v>
      </c>
      <c r="B212">
        <v>3145</v>
      </c>
      <c r="C212">
        <v>2416314</v>
      </c>
      <c r="D212">
        <v>4323072</v>
      </c>
      <c r="E212">
        <v>35218</v>
      </c>
      <c r="F212">
        <v>6777749</v>
      </c>
      <c r="G212">
        <v>440496</v>
      </c>
      <c r="H212">
        <v>8956622</v>
      </c>
      <c r="I212">
        <v>4738054</v>
      </c>
      <c r="J212">
        <v>14135172</v>
      </c>
      <c r="K212">
        <v>0</v>
      </c>
      <c r="L212">
        <v>0</v>
      </c>
      <c r="M212">
        <v>769575</v>
      </c>
    </row>
    <row r="213" spans="1:13" x14ac:dyDescent="0.25">
      <c r="A213" s="107">
        <v>45139</v>
      </c>
      <c r="B213">
        <v>92174</v>
      </c>
      <c r="C213">
        <v>3314126</v>
      </c>
      <c r="D213">
        <v>8462018</v>
      </c>
      <c r="E213">
        <v>12339</v>
      </c>
      <c r="F213">
        <v>11880657</v>
      </c>
      <c r="G213">
        <v>818982</v>
      </c>
      <c r="H213">
        <v>10548100</v>
      </c>
      <c r="I213">
        <v>6000920</v>
      </c>
      <c r="J213">
        <v>17368002</v>
      </c>
      <c r="K213">
        <v>0</v>
      </c>
      <c r="L213">
        <v>0</v>
      </c>
      <c r="M213">
        <v>979606</v>
      </c>
    </row>
    <row r="214" spans="1:13" x14ac:dyDescent="0.25">
      <c r="A214" s="107">
        <v>45170</v>
      </c>
      <c r="B214">
        <v>113570</v>
      </c>
      <c r="C214">
        <v>5103447</v>
      </c>
      <c r="D214">
        <v>11524517</v>
      </c>
      <c r="E214">
        <v>29906</v>
      </c>
      <c r="F214">
        <v>16771440</v>
      </c>
      <c r="G214">
        <v>745387</v>
      </c>
      <c r="H214">
        <v>9327835</v>
      </c>
      <c r="I214">
        <v>3648695</v>
      </c>
      <c r="J214">
        <v>13721917</v>
      </c>
      <c r="K214">
        <v>0</v>
      </c>
      <c r="L214">
        <v>0</v>
      </c>
      <c r="M214">
        <v>968350</v>
      </c>
    </row>
    <row r="215" spans="1:13" x14ac:dyDescent="0.25">
      <c r="A215" s="107">
        <v>45200</v>
      </c>
      <c r="B215">
        <v>41866</v>
      </c>
      <c r="C215">
        <v>6253948</v>
      </c>
      <c r="D215">
        <v>19729767</v>
      </c>
      <c r="E215">
        <v>20784</v>
      </c>
      <c r="F215">
        <v>26046365</v>
      </c>
      <c r="G215">
        <v>335336</v>
      </c>
      <c r="H215">
        <v>11764242</v>
      </c>
      <c r="I215">
        <v>3021387</v>
      </c>
      <c r="J215">
        <v>15120965</v>
      </c>
      <c r="K215">
        <v>0</v>
      </c>
      <c r="L215">
        <v>0</v>
      </c>
      <c r="M215">
        <v>1248484</v>
      </c>
    </row>
    <row r="216" spans="1:13" x14ac:dyDescent="0.25">
      <c r="A216" s="107">
        <v>45231</v>
      </c>
      <c r="B216">
        <v>51590</v>
      </c>
      <c r="C216">
        <v>8137455</v>
      </c>
      <c r="D216">
        <v>19488395</v>
      </c>
      <c r="E216">
        <v>13116</v>
      </c>
      <c r="F216">
        <v>27690556</v>
      </c>
      <c r="G216">
        <v>937869</v>
      </c>
      <c r="H216">
        <v>14006945</v>
      </c>
      <c r="I216">
        <v>4333767</v>
      </c>
      <c r="J216">
        <v>19278581</v>
      </c>
      <c r="K216">
        <v>0</v>
      </c>
      <c r="L216">
        <v>0</v>
      </c>
      <c r="M216">
        <v>1261710</v>
      </c>
    </row>
    <row r="217" spans="1:13" x14ac:dyDescent="0.25">
      <c r="A217" s="107">
        <v>45261</v>
      </c>
      <c r="B217">
        <v>144474</v>
      </c>
      <c r="C217">
        <v>4954990</v>
      </c>
      <c r="D217">
        <v>8574711</v>
      </c>
      <c r="E217">
        <v>144187</v>
      </c>
      <c r="F217">
        <v>13818362</v>
      </c>
      <c r="G217">
        <v>551133</v>
      </c>
      <c r="H217">
        <v>12301430</v>
      </c>
      <c r="I217">
        <v>3208552</v>
      </c>
      <c r="J217">
        <v>16061115</v>
      </c>
      <c r="K217">
        <v>0</v>
      </c>
      <c r="L217">
        <v>0</v>
      </c>
      <c r="M217">
        <v>903435</v>
      </c>
    </row>
    <row r="218" spans="1:13" x14ac:dyDescent="0.25">
      <c r="A218" s="107">
        <v>45292</v>
      </c>
      <c r="B218">
        <v>50690</v>
      </c>
      <c r="C218">
        <v>3564968</v>
      </c>
      <c r="D218">
        <v>5366958</v>
      </c>
      <c r="E218">
        <v>11129</v>
      </c>
      <c r="F218">
        <v>8993745</v>
      </c>
      <c r="G218">
        <v>1347286</v>
      </c>
      <c r="H218">
        <v>13991441</v>
      </c>
      <c r="I218">
        <v>2616880</v>
      </c>
      <c r="J218">
        <v>17955607</v>
      </c>
      <c r="K218">
        <v>0</v>
      </c>
      <c r="L218">
        <v>0</v>
      </c>
      <c r="M218">
        <v>468061</v>
      </c>
    </row>
    <row r="219" spans="1:13" x14ac:dyDescent="0.25">
      <c r="A219" s="107">
        <v>45323</v>
      </c>
      <c r="B219">
        <v>333173</v>
      </c>
      <c r="C219">
        <v>5220085</v>
      </c>
      <c r="D219">
        <v>5555962</v>
      </c>
      <c r="E219">
        <v>18909</v>
      </c>
      <c r="F219">
        <v>11128129</v>
      </c>
      <c r="G219">
        <v>261660</v>
      </c>
      <c r="H219">
        <v>17813720</v>
      </c>
      <c r="I219">
        <v>3579259</v>
      </c>
      <c r="J219">
        <v>21654639</v>
      </c>
      <c r="K219">
        <v>0</v>
      </c>
      <c r="L219">
        <v>0</v>
      </c>
      <c r="M219">
        <v>906529</v>
      </c>
    </row>
    <row r="220" spans="1:13" x14ac:dyDescent="0.25">
      <c r="A220" s="107">
        <v>45352</v>
      </c>
      <c r="B220">
        <v>419181</v>
      </c>
      <c r="C220">
        <v>4316120</v>
      </c>
      <c r="D220">
        <v>7657532</v>
      </c>
      <c r="E220">
        <v>283305</v>
      </c>
      <c r="F220">
        <v>12676138</v>
      </c>
      <c r="G220">
        <v>735866</v>
      </c>
      <c r="H220">
        <v>15904586</v>
      </c>
      <c r="I220">
        <v>4540983</v>
      </c>
      <c r="J220">
        <v>21181435</v>
      </c>
      <c r="K220">
        <v>0</v>
      </c>
      <c r="L220">
        <v>0</v>
      </c>
      <c r="M220">
        <v>1172141</v>
      </c>
    </row>
    <row r="221" spans="1:13" x14ac:dyDescent="0.25">
      <c r="A221" s="107">
        <v>45383</v>
      </c>
      <c r="B221">
        <v>250297</v>
      </c>
      <c r="C221">
        <v>5536723</v>
      </c>
      <c r="D221">
        <v>5266927</v>
      </c>
      <c r="E221">
        <v>164771</v>
      </c>
      <c r="F221">
        <v>11218718</v>
      </c>
      <c r="G221">
        <v>1191665</v>
      </c>
      <c r="H221">
        <v>15674836</v>
      </c>
      <c r="I221">
        <v>4289852</v>
      </c>
      <c r="J221">
        <v>21156353</v>
      </c>
      <c r="K221">
        <v>0</v>
      </c>
      <c r="L221">
        <v>0</v>
      </c>
      <c r="M221">
        <v>1281114</v>
      </c>
    </row>
    <row r="222" spans="1:13" x14ac:dyDescent="0.25">
      <c r="A222" s="107">
        <v>45413</v>
      </c>
      <c r="B222">
        <v>77039</v>
      </c>
      <c r="C222">
        <v>3627722</v>
      </c>
      <c r="D222">
        <v>6928346</v>
      </c>
      <c r="E222">
        <v>138329</v>
      </c>
      <c r="F222">
        <v>10771436</v>
      </c>
      <c r="G222">
        <v>739588</v>
      </c>
      <c r="H222">
        <v>16444865</v>
      </c>
      <c r="I222">
        <v>3247467</v>
      </c>
      <c r="J222">
        <v>20431920</v>
      </c>
      <c r="K222">
        <v>0</v>
      </c>
      <c r="L222">
        <v>0</v>
      </c>
      <c r="M222">
        <v>1328285</v>
      </c>
    </row>
    <row r="223" spans="1:13" x14ac:dyDescent="0.25">
      <c r="A223" s="107">
        <v>45444</v>
      </c>
      <c r="B223">
        <v>99810</v>
      </c>
      <c r="C223">
        <v>3749097</v>
      </c>
      <c r="D223">
        <v>7783997</v>
      </c>
      <c r="E223">
        <v>0</v>
      </c>
      <c r="F223">
        <v>11632904</v>
      </c>
      <c r="G223">
        <v>382993</v>
      </c>
      <c r="H223">
        <v>12579908</v>
      </c>
      <c r="I223">
        <v>3775356</v>
      </c>
      <c r="J223">
        <v>16738257</v>
      </c>
      <c r="K223">
        <v>0</v>
      </c>
      <c r="L223">
        <v>0</v>
      </c>
      <c r="M223">
        <v>713038</v>
      </c>
    </row>
    <row r="224" spans="1:13" x14ac:dyDescent="0.25">
      <c r="A224" s="107">
        <v>45474</v>
      </c>
      <c r="B224">
        <v>109270</v>
      </c>
      <c r="C224">
        <v>2561020</v>
      </c>
      <c r="D224">
        <v>5539618</v>
      </c>
      <c r="E224">
        <v>15353</v>
      </c>
      <c r="F224">
        <v>8225261</v>
      </c>
      <c r="G224">
        <v>170291</v>
      </c>
      <c r="H224">
        <v>12627317</v>
      </c>
      <c r="I224">
        <v>2995556</v>
      </c>
      <c r="J224">
        <v>15793164</v>
      </c>
      <c r="K224">
        <v>0</v>
      </c>
      <c r="L224">
        <v>0</v>
      </c>
      <c r="M224">
        <v>1596081</v>
      </c>
    </row>
    <row r="225" spans="1:13" x14ac:dyDescent="0.25">
      <c r="A225" s="107">
        <v>45505</v>
      </c>
      <c r="B225">
        <v>116012</v>
      </c>
      <c r="C225">
        <v>2614803</v>
      </c>
      <c r="D225">
        <v>7160790</v>
      </c>
      <c r="E225">
        <v>34948</v>
      </c>
      <c r="F225">
        <v>9926553</v>
      </c>
      <c r="G225">
        <v>986524</v>
      </c>
      <c r="H225">
        <v>12920640</v>
      </c>
      <c r="I225">
        <v>3108690</v>
      </c>
      <c r="J225">
        <v>17015854</v>
      </c>
      <c r="K225">
        <v>0</v>
      </c>
      <c r="L225">
        <v>0</v>
      </c>
      <c r="M225">
        <v>813792</v>
      </c>
    </row>
    <row r="226" spans="1:13" x14ac:dyDescent="0.25">
      <c r="A226" s="107">
        <v>45536</v>
      </c>
      <c r="B226">
        <v>22018</v>
      </c>
      <c r="C226">
        <v>3419305</v>
      </c>
      <c r="D226">
        <v>5167473</v>
      </c>
      <c r="E226">
        <v>81360</v>
      </c>
      <c r="F226">
        <v>8690156</v>
      </c>
      <c r="G226">
        <v>545323</v>
      </c>
      <c r="H226">
        <v>12901125</v>
      </c>
      <c r="I226">
        <v>3846078</v>
      </c>
      <c r="J226">
        <v>17292526</v>
      </c>
      <c r="K226">
        <v>0</v>
      </c>
      <c r="L226">
        <v>0</v>
      </c>
      <c r="M226">
        <v>1033533</v>
      </c>
    </row>
    <row r="227" spans="1:13" x14ac:dyDescent="0.25">
      <c r="A227" s="107">
        <v>45566</v>
      </c>
      <c r="B227">
        <v>304849</v>
      </c>
      <c r="C227">
        <v>4304605</v>
      </c>
      <c r="D227">
        <v>12786021</v>
      </c>
      <c r="E227">
        <v>60598</v>
      </c>
      <c r="F227">
        <v>17456073</v>
      </c>
      <c r="G227">
        <v>99696</v>
      </c>
      <c r="H227">
        <v>16190252</v>
      </c>
      <c r="I227">
        <v>3974056</v>
      </c>
      <c r="J227">
        <v>20264004</v>
      </c>
      <c r="K227">
        <v>0</v>
      </c>
      <c r="L227">
        <v>0</v>
      </c>
      <c r="M227">
        <v>733029</v>
      </c>
    </row>
    <row r="228" spans="1:13" x14ac:dyDescent="0.25">
      <c r="A228" s="107">
        <v>45597</v>
      </c>
      <c r="B228">
        <v>70923</v>
      </c>
      <c r="C228">
        <v>4718797</v>
      </c>
      <c r="D228">
        <v>9554828</v>
      </c>
      <c r="E228">
        <v>24735</v>
      </c>
      <c r="F228">
        <v>14369283</v>
      </c>
      <c r="G228">
        <v>549861</v>
      </c>
      <c r="H228">
        <v>16371208</v>
      </c>
      <c r="I228">
        <v>2770487</v>
      </c>
      <c r="J228">
        <v>19691556</v>
      </c>
      <c r="K228">
        <v>0</v>
      </c>
      <c r="L228">
        <v>0</v>
      </c>
      <c r="M228">
        <v>947857</v>
      </c>
    </row>
    <row r="229" spans="1:13" x14ac:dyDescent="0.25">
      <c r="A229" s="107">
        <v>45627</v>
      </c>
      <c r="B229">
        <v>419119</v>
      </c>
      <c r="C229">
        <v>3154175</v>
      </c>
      <c r="D229">
        <v>4279154</v>
      </c>
      <c r="E229">
        <v>448165</v>
      </c>
      <c r="F229">
        <v>8300613</v>
      </c>
      <c r="G229">
        <v>121464</v>
      </c>
      <c r="H229">
        <v>21809760</v>
      </c>
      <c r="I229">
        <v>2408502</v>
      </c>
      <c r="J229">
        <v>24339726</v>
      </c>
      <c r="K229">
        <v>0</v>
      </c>
      <c r="L229">
        <v>0</v>
      </c>
      <c r="M229">
        <v>344180</v>
      </c>
    </row>
    <row r="230" spans="1:13" x14ac:dyDescent="0.25">
      <c r="A230" s="107">
        <v>45658</v>
      </c>
      <c r="B230">
        <v>111695</v>
      </c>
      <c r="C230">
        <v>2816347</v>
      </c>
      <c r="D230">
        <v>10353641</v>
      </c>
      <c r="E230">
        <v>457250</v>
      </c>
      <c r="F230">
        <v>13738933</v>
      </c>
      <c r="G230">
        <v>206415</v>
      </c>
      <c r="H230">
        <v>24668980</v>
      </c>
      <c r="I230">
        <v>3154695</v>
      </c>
      <c r="J230">
        <v>28030090</v>
      </c>
      <c r="K230">
        <v>0</v>
      </c>
      <c r="L230">
        <v>0</v>
      </c>
      <c r="M230">
        <v>1048263</v>
      </c>
    </row>
    <row r="231" spans="1:13" x14ac:dyDescent="0.25">
      <c r="A231" s="107">
        <v>45689</v>
      </c>
      <c r="B231">
        <v>93664</v>
      </c>
      <c r="C231">
        <v>2810662</v>
      </c>
      <c r="D231">
        <v>10724595</v>
      </c>
      <c r="E231">
        <v>190208</v>
      </c>
      <c r="F231">
        <v>13819129</v>
      </c>
      <c r="G231">
        <v>181616</v>
      </c>
      <c r="H231">
        <v>23173101</v>
      </c>
      <c r="I231">
        <v>3198845</v>
      </c>
      <c r="J231">
        <v>26553562</v>
      </c>
      <c r="K231">
        <v>0</v>
      </c>
      <c r="L231">
        <v>0</v>
      </c>
      <c r="M231">
        <v>1232437</v>
      </c>
    </row>
    <row r="232" spans="1:13" x14ac:dyDescent="0.25">
      <c r="A232" s="107">
        <v>45717</v>
      </c>
      <c r="B232">
        <v>264830</v>
      </c>
      <c r="C232">
        <v>4099131</v>
      </c>
      <c r="D232">
        <v>14474931</v>
      </c>
      <c r="E232">
        <v>533053</v>
      </c>
      <c r="F232">
        <v>19371945</v>
      </c>
      <c r="G232">
        <v>690925</v>
      </c>
      <c r="H232">
        <v>18490546</v>
      </c>
      <c r="I232">
        <v>4205383</v>
      </c>
      <c r="J232">
        <v>23386854</v>
      </c>
      <c r="K232">
        <v>0</v>
      </c>
      <c r="L232">
        <v>0</v>
      </c>
      <c r="M232">
        <v>628122</v>
      </c>
    </row>
    <row r="233" spans="1:13" x14ac:dyDescent="0.25">
      <c r="A233" s="107">
        <v>45748</v>
      </c>
      <c r="B233">
        <v>0</v>
      </c>
      <c r="C233">
        <v>2341767</v>
      </c>
      <c r="D233">
        <v>1973127</v>
      </c>
      <c r="E233">
        <v>67088</v>
      </c>
      <c r="F233">
        <v>4381982</v>
      </c>
      <c r="G233">
        <v>301679</v>
      </c>
      <c r="H233">
        <v>14562063</v>
      </c>
      <c r="I233">
        <v>2714068</v>
      </c>
      <c r="J233">
        <v>17577810</v>
      </c>
      <c r="K233">
        <v>0</v>
      </c>
      <c r="L233">
        <v>0</v>
      </c>
      <c r="M233">
        <v>563200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24C41D7E44C43A0359ED52D30B088" ma:contentTypeVersion="3" ma:contentTypeDescription="Create a new document." ma:contentTypeScope="" ma:versionID="7ee83f3031d042db319bbfe161bf831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27e8cfe4ecefa36e7c4a4d4bd6c17c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4CC3E-BC26-44F0-A192-CFD2D6E11D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1D2B2-143C-4F33-8D2B-1373F95A67C7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601910-E828-4B35-B157-2C2395A92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Quantity Livestock Exports</vt:lpstr>
      <vt:lpstr>Value Livestock Exports</vt:lpstr>
      <vt:lpstr>Charts</vt:lpstr>
      <vt:lpstr>Price per head</vt:lpstr>
      <vt:lpstr>tblQuantity</vt:lpstr>
      <vt:lpstr>tblValue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Penner, Rachel (AGR)</dc:creator>
  <cp:lastModifiedBy>Frenkel, Svetlana</cp:lastModifiedBy>
  <cp:lastPrinted>2020-01-17T21:44:32Z</cp:lastPrinted>
  <dcterms:created xsi:type="dcterms:W3CDTF">2020-01-17T21:15:13Z</dcterms:created>
  <dcterms:modified xsi:type="dcterms:W3CDTF">2025-06-10T15:50:04Z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0x010100B5824C41D7E44C43A0359ED52D30B088</vt:lpwstr>
  </property>
</Properties>
</file>